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00 CRISIS\Año 2024\publicación sin cláusula suelo\"/>
    </mc:Choice>
  </mc:AlternateContent>
  <xr:revisionPtr revIDLastSave="0" documentId="13_ncr:1_{14CDC13C-1061-4865-B13E-1F39AB3E7EFE}" xr6:coauthVersionLast="47" xr6:coauthVersionMax="47" xr10:uidLastSave="{00000000-0000-0000-0000-000000000000}"/>
  <bookViews>
    <workbookView xWindow="-120" yWindow="-120" windowWidth="29040" windowHeight="15720" xr2:uid="{A8ECEA87-BFDF-4B16-939B-F9E08104C4CF}"/>
  </bookViews>
  <sheets>
    <sheet name="Introducción" sheetId="13" r:id="rId1"/>
    <sheet name="T.Microempresas TSJ P. juridica" sheetId="1" r:id="rId2"/>
    <sheet name="T.Microempresas TSJ P. físicas " sheetId="2" r:id="rId3"/>
    <sheet name="T. Microe presentados TSJ total" sheetId="12" r:id="rId4"/>
    <sheet name="T. microempresas declarados TSJ" sheetId="4" r:id="rId5"/>
    <sheet name="T.Microempresas continuación" sheetId="5" r:id="rId6"/>
    <sheet name="T.Microempresas Liquidación TSJ" sheetId="6" r:id="rId7"/>
    <sheet name="A. microempresa P. físicas TSJ " sheetId="10" r:id="rId8"/>
    <sheet name="A. micromepresas P. jurídicas" sheetId="7" r:id="rId9"/>
    <sheet name="A. Total microempresas" sheetId="11" r:id="rId10"/>
  </sheets>
  <externalReferences>
    <externalReference r:id="rId11"/>
  </externalReferences>
  <definedNames>
    <definedName name="_xlnm.Print_Area" localSheetId="3">'T. Microe presentados TSJ total'!$A$1:$M$46</definedName>
    <definedName name="_xlnm.Print_Area" localSheetId="2">'T.Microempresas TSJ P. físicas '!$A$1:$M$23</definedName>
    <definedName name="Concursos_consecutivos_declarados_por_prov">[1]Introducción!#REF!</definedName>
    <definedName name="Concursos_consecutivos_declarados_por_provincia">[1]Introducción!#REF!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2" l="1"/>
  <c r="D28" i="12"/>
  <c r="E28" i="12"/>
  <c r="F28" i="12"/>
  <c r="C29" i="12"/>
  <c r="D29" i="12"/>
  <c r="E29" i="12"/>
  <c r="F29" i="12"/>
  <c r="C30" i="12"/>
  <c r="D30" i="12"/>
  <c r="E30" i="12"/>
  <c r="F30" i="12"/>
  <c r="C31" i="12"/>
  <c r="D31" i="12"/>
  <c r="E31" i="12"/>
  <c r="F31" i="12"/>
  <c r="C32" i="12"/>
  <c r="D32" i="12"/>
  <c r="E32" i="12"/>
  <c r="F32" i="12"/>
  <c r="C33" i="12"/>
  <c r="D33" i="12"/>
  <c r="E33" i="12"/>
  <c r="F33" i="12"/>
  <c r="C34" i="12"/>
  <c r="D34" i="12"/>
  <c r="E34" i="12"/>
  <c r="F34" i="12"/>
  <c r="C35" i="12"/>
  <c r="D35" i="12"/>
  <c r="E35" i="12"/>
  <c r="F35" i="12"/>
  <c r="C36" i="12"/>
  <c r="D36" i="12"/>
  <c r="E36" i="12"/>
  <c r="F36" i="12"/>
  <c r="C37" i="12"/>
  <c r="D37" i="12"/>
  <c r="E37" i="12"/>
  <c r="F37" i="12"/>
  <c r="C38" i="12"/>
  <c r="D38" i="12"/>
  <c r="E38" i="12"/>
  <c r="F38" i="12"/>
  <c r="C39" i="12"/>
  <c r="D39" i="12"/>
  <c r="E39" i="12"/>
  <c r="F39" i="12"/>
  <c r="C40" i="12"/>
  <c r="D40" i="12"/>
  <c r="E40" i="12"/>
  <c r="F40" i="12"/>
  <c r="C41" i="12"/>
  <c r="D41" i="12"/>
  <c r="E41" i="12"/>
  <c r="F41" i="12"/>
  <c r="C42" i="12"/>
  <c r="D42" i="12"/>
  <c r="E42" i="12"/>
  <c r="F42" i="12"/>
  <c r="C43" i="12"/>
  <c r="D43" i="12"/>
  <c r="E43" i="12"/>
  <c r="F43" i="12"/>
  <c r="C44" i="12"/>
  <c r="D44" i="12"/>
  <c r="E44" i="12"/>
  <c r="F44" i="12"/>
  <c r="C45" i="12"/>
  <c r="D45" i="12"/>
  <c r="E45" i="12"/>
  <c r="F45" i="12"/>
  <c r="C52" i="12"/>
  <c r="D52" i="12"/>
  <c r="E52" i="12"/>
  <c r="F52" i="12"/>
  <c r="G52" i="12"/>
  <c r="H52" i="12"/>
  <c r="I52" i="12"/>
  <c r="J52" i="12"/>
  <c r="C53" i="12"/>
  <c r="D53" i="12"/>
  <c r="E53" i="12"/>
  <c r="F53" i="12"/>
  <c r="G53" i="12"/>
  <c r="H53" i="12"/>
  <c r="I53" i="12"/>
  <c r="J53" i="12"/>
  <c r="C54" i="12"/>
  <c r="D54" i="12"/>
  <c r="E54" i="12"/>
  <c r="F54" i="12"/>
  <c r="G54" i="12"/>
  <c r="H54" i="12"/>
  <c r="I54" i="12"/>
  <c r="J54" i="12"/>
  <c r="C55" i="12"/>
  <c r="D55" i="12"/>
  <c r="E55" i="12"/>
  <c r="F55" i="12"/>
  <c r="G55" i="12"/>
  <c r="H55" i="12"/>
  <c r="I55" i="12"/>
  <c r="J55" i="12"/>
  <c r="C56" i="12"/>
  <c r="D56" i="12"/>
  <c r="E56" i="12"/>
  <c r="F56" i="12"/>
  <c r="G56" i="12"/>
  <c r="H56" i="12"/>
  <c r="I56" i="12"/>
  <c r="J56" i="12"/>
  <c r="C57" i="12"/>
  <c r="D57" i="12"/>
  <c r="E57" i="12"/>
  <c r="F57" i="12"/>
  <c r="G57" i="12"/>
  <c r="H57" i="12"/>
  <c r="I57" i="12"/>
  <c r="J57" i="12"/>
  <c r="C58" i="12"/>
  <c r="D58" i="12"/>
  <c r="E58" i="12"/>
  <c r="F58" i="12"/>
  <c r="G58" i="12"/>
  <c r="H58" i="12"/>
  <c r="I58" i="12"/>
  <c r="J58" i="12"/>
  <c r="C59" i="12"/>
  <c r="D59" i="12"/>
  <c r="E59" i="12"/>
  <c r="F59" i="12"/>
  <c r="G59" i="12"/>
  <c r="H59" i="12"/>
  <c r="I59" i="12"/>
  <c r="J59" i="12"/>
  <c r="C60" i="12"/>
  <c r="D60" i="12"/>
  <c r="E60" i="12"/>
  <c r="F60" i="12"/>
  <c r="G60" i="12"/>
  <c r="H60" i="12"/>
  <c r="I60" i="12"/>
  <c r="J60" i="12"/>
  <c r="C61" i="12"/>
  <c r="D61" i="12"/>
  <c r="E61" i="12"/>
  <c r="F61" i="12"/>
  <c r="G61" i="12"/>
  <c r="H61" i="12"/>
  <c r="I61" i="12"/>
  <c r="J61" i="12"/>
  <c r="C62" i="12"/>
  <c r="D62" i="12"/>
  <c r="E62" i="12"/>
  <c r="F62" i="12"/>
  <c r="G62" i="12"/>
  <c r="H62" i="12"/>
  <c r="I62" i="12"/>
  <c r="J62" i="12"/>
  <c r="C63" i="12"/>
  <c r="D63" i="12"/>
  <c r="E63" i="12"/>
  <c r="F63" i="12"/>
  <c r="G63" i="12"/>
  <c r="H63" i="12"/>
  <c r="I63" i="12"/>
  <c r="J63" i="12"/>
  <c r="C64" i="12"/>
  <c r="D64" i="12"/>
  <c r="E64" i="12"/>
  <c r="F64" i="12"/>
  <c r="G64" i="12"/>
  <c r="H64" i="12"/>
  <c r="I64" i="12"/>
  <c r="J64" i="12"/>
  <c r="C65" i="12"/>
  <c r="D65" i="12"/>
  <c r="E65" i="12"/>
  <c r="F65" i="12"/>
  <c r="G65" i="12"/>
  <c r="H65" i="12"/>
  <c r="I65" i="12"/>
  <c r="J65" i="12"/>
  <c r="C66" i="12"/>
  <c r="D66" i="12"/>
  <c r="E66" i="12"/>
  <c r="F66" i="12"/>
  <c r="G66" i="12"/>
  <c r="H66" i="12"/>
  <c r="I66" i="12"/>
  <c r="J66" i="12"/>
  <c r="C67" i="12"/>
  <c r="D67" i="12"/>
  <c r="E67" i="12"/>
  <c r="F67" i="12"/>
  <c r="G67" i="12"/>
  <c r="H67" i="12"/>
  <c r="I67" i="12"/>
  <c r="J67" i="12"/>
  <c r="C68" i="12"/>
  <c r="D68" i="12"/>
  <c r="E68" i="12"/>
  <c r="F68" i="12"/>
  <c r="G68" i="12"/>
  <c r="H68" i="12"/>
  <c r="I68" i="12"/>
  <c r="J68" i="12"/>
  <c r="C69" i="12"/>
  <c r="D69" i="12"/>
  <c r="E69" i="12"/>
  <c r="F69" i="12"/>
  <c r="G69" i="12"/>
  <c r="H69" i="12"/>
  <c r="I69" i="12"/>
  <c r="J69" i="12"/>
  <c r="C28" i="11" l="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53" i="11"/>
  <c r="D53" i="11"/>
  <c r="C54" i="11"/>
  <c r="D54" i="11"/>
  <c r="C55" i="11"/>
  <c r="D55" i="11"/>
  <c r="C56" i="11"/>
  <c r="D56" i="11"/>
  <c r="C57" i="11"/>
  <c r="D57" i="11"/>
  <c r="C58" i="11"/>
  <c r="D58" i="11"/>
  <c r="C59" i="11"/>
  <c r="D59" i="11"/>
  <c r="C60" i="11"/>
  <c r="D60" i="11"/>
  <c r="C61" i="11"/>
  <c r="D61" i="11"/>
  <c r="C62" i="11"/>
  <c r="D62" i="11"/>
  <c r="C63" i="11"/>
  <c r="D63" i="11"/>
  <c r="C64" i="11"/>
  <c r="D64" i="11"/>
  <c r="C65" i="11"/>
  <c r="D65" i="11"/>
  <c r="C66" i="11"/>
  <c r="D66" i="11"/>
  <c r="C67" i="11"/>
  <c r="D67" i="11"/>
  <c r="C68" i="11"/>
  <c r="D68" i="11"/>
  <c r="C69" i="11"/>
  <c r="D69" i="11"/>
  <c r="C70" i="11"/>
  <c r="D70" i="11"/>
  <c r="D69" i="10"/>
  <c r="C69" i="10"/>
  <c r="D68" i="10"/>
  <c r="C68" i="10"/>
  <c r="D67" i="10"/>
  <c r="C67" i="10"/>
  <c r="D66" i="10"/>
  <c r="C66" i="10"/>
  <c r="D65" i="10"/>
  <c r="C65" i="10"/>
  <c r="D64" i="10"/>
  <c r="C64" i="10"/>
  <c r="D63" i="10"/>
  <c r="C63" i="10"/>
  <c r="D62" i="10"/>
  <c r="C62" i="10"/>
  <c r="D61" i="10"/>
  <c r="C61" i="10"/>
  <c r="D60" i="10"/>
  <c r="C60" i="10"/>
  <c r="D59" i="10"/>
  <c r="C59" i="10"/>
  <c r="D58" i="10"/>
  <c r="C58" i="10"/>
  <c r="D57" i="10"/>
  <c r="C57" i="10"/>
  <c r="D56" i="10"/>
  <c r="C56" i="10"/>
  <c r="D55" i="10"/>
  <c r="C55" i="10"/>
  <c r="D54" i="10"/>
  <c r="C54" i="10"/>
  <c r="D53" i="10"/>
  <c r="C53" i="10"/>
  <c r="D52" i="10"/>
  <c r="C52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D69" i="7"/>
  <c r="C69" i="7"/>
  <c r="D68" i="7"/>
  <c r="C68" i="7"/>
  <c r="D67" i="7"/>
  <c r="C67" i="7"/>
  <c r="D66" i="7"/>
  <c r="C66" i="7"/>
  <c r="D65" i="7"/>
  <c r="C65" i="7"/>
  <c r="D64" i="7"/>
  <c r="C64" i="7"/>
  <c r="D63" i="7"/>
  <c r="C63" i="7"/>
  <c r="D62" i="7"/>
  <c r="C62" i="7"/>
  <c r="D61" i="7"/>
  <c r="C61" i="7"/>
  <c r="D60" i="7"/>
  <c r="C60" i="7"/>
  <c r="D59" i="7"/>
  <c r="C59" i="7"/>
  <c r="D58" i="7"/>
  <c r="C58" i="7"/>
  <c r="D57" i="7"/>
  <c r="C57" i="7"/>
  <c r="D56" i="7"/>
  <c r="C56" i="7"/>
  <c r="D55" i="7"/>
  <c r="C55" i="7"/>
  <c r="D54" i="7"/>
  <c r="C54" i="7"/>
  <c r="D53" i="7"/>
  <c r="C53" i="7"/>
  <c r="D52" i="7"/>
  <c r="C52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F45" i="6"/>
  <c r="F44" i="6"/>
  <c r="E44" i="6"/>
  <c r="D44" i="6"/>
  <c r="C44" i="6"/>
  <c r="F43" i="6"/>
  <c r="E43" i="6"/>
  <c r="D43" i="6"/>
  <c r="C43" i="6"/>
  <c r="F42" i="6"/>
  <c r="E42" i="6"/>
  <c r="D42" i="6"/>
  <c r="C42" i="6"/>
  <c r="F41" i="6"/>
  <c r="E41" i="6"/>
  <c r="D41" i="6"/>
  <c r="C41" i="6"/>
  <c r="F40" i="6"/>
  <c r="E40" i="6"/>
  <c r="D40" i="6"/>
  <c r="C40" i="6"/>
  <c r="F39" i="6"/>
  <c r="E39" i="6"/>
  <c r="D39" i="6"/>
  <c r="C39" i="6"/>
  <c r="F38" i="6"/>
  <c r="E38" i="6"/>
  <c r="D38" i="6"/>
  <c r="C38" i="6"/>
  <c r="F37" i="6"/>
  <c r="E37" i="6"/>
  <c r="D37" i="6"/>
  <c r="C37" i="6"/>
  <c r="F36" i="6"/>
  <c r="E36" i="6"/>
  <c r="D36" i="6"/>
  <c r="C36" i="6"/>
  <c r="F35" i="6"/>
  <c r="E35" i="6"/>
  <c r="D35" i="6"/>
  <c r="C35" i="6"/>
  <c r="F34" i="6"/>
  <c r="E34" i="6"/>
  <c r="D34" i="6"/>
  <c r="C34" i="6"/>
  <c r="F33" i="6"/>
  <c r="E33" i="6"/>
  <c r="D33" i="6"/>
  <c r="C33" i="6"/>
  <c r="F32" i="6"/>
  <c r="E32" i="6"/>
  <c r="D32" i="6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E45" i="6"/>
  <c r="D45" i="6"/>
  <c r="C45" i="6"/>
  <c r="F44" i="5"/>
  <c r="E44" i="5"/>
  <c r="D44" i="5"/>
  <c r="C44" i="5"/>
  <c r="F43" i="5"/>
  <c r="E43" i="5"/>
  <c r="D43" i="5"/>
  <c r="C43" i="5"/>
  <c r="F42" i="5"/>
  <c r="E42" i="5"/>
  <c r="D42" i="5"/>
  <c r="C42" i="5"/>
  <c r="F41" i="5"/>
  <c r="E41" i="5"/>
  <c r="D41" i="5"/>
  <c r="C41" i="5"/>
  <c r="F40" i="5"/>
  <c r="E40" i="5"/>
  <c r="D40" i="5"/>
  <c r="C40" i="5"/>
  <c r="F39" i="5"/>
  <c r="E39" i="5"/>
  <c r="D39" i="5"/>
  <c r="C39" i="5"/>
  <c r="F38" i="5"/>
  <c r="E38" i="5"/>
  <c r="D38" i="5"/>
  <c r="C38" i="5"/>
  <c r="F37" i="5"/>
  <c r="E37" i="5"/>
  <c r="D37" i="5"/>
  <c r="C37" i="5"/>
  <c r="F36" i="5"/>
  <c r="E36" i="5"/>
  <c r="D36" i="5"/>
  <c r="C36" i="5"/>
  <c r="F35" i="5"/>
  <c r="E35" i="5"/>
  <c r="D35" i="5"/>
  <c r="C35" i="5"/>
  <c r="F34" i="5"/>
  <c r="E34" i="5"/>
  <c r="D34" i="5"/>
  <c r="C34" i="5"/>
  <c r="F33" i="5"/>
  <c r="E33" i="5"/>
  <c r="D33" i="5"/>
  <c r="C33" i="5"/>
  <c r="F32" i="5"/>
  <c r="E32" i="5"/>
  <c r="D32" i="5"/>
  <c r="C32" i="5"/>
  <c r="F31" i="5"/>
  <c r="E31" i="5"/>
  <c r="D31" i="5"/>
  <c r="C31" i="5"/>
  <c r="F30" i="5"/>
  <c r="E30" i="5"/>
  <c r="D30" i="5"/>
  <c r="C30" i="5"/>
  <c r="F29" i="5"/>
  <c r="E29" i="5"/>
  <c r="D29" i="5"/>
  <c r="C29" i="5"/>
  <c r="F28" i="5"/>
  <c r="E28" i="5"/>
  <c r="D28" i="5"/>
  <c r="C28" i="5"/>
  <c r="F45" i="5"/>
  <c r="E45" i="5"/>
  <c r="D45" i="5"/>
  <c r="C45" i="5"/>
  <c r="F45" i="4"/>
  <c r="D45" i="4"/>
  <c r="F44" i="4"/>
  <c r="E44" i="4"/>
  <c r="D44" i="4"/>
  <c r="C44" i="4"/>
  <c r="F43" i="4"/>
  <c r="E43" i="4"/>
  <c r="D43" i="4"/>
  <c r="C43" i="4"/>
  <c r="F42" i="4"/>
  <c r="E42" i="4"/>
  <c r="D42" i="4"/>
  <c r="C42" i="4"/>
  <c r="F41" i="4"/>
  <c r="E41" i="4"/>
  <c r="D41" i="4"/>
  <c r="C41" i="4"/>
  <c r="F40" i="4"/>
  <c r="E40" i="4"/>
  <c r="D40" i="4"/>
  <c r="C40" i="4"/>
  <c r="F39" i="4"/>
  <c r="E39" i="4"/>
  <c r="D39" i="4"/>
  <c r="C39" i="4"/>
  <c r="F38" i="4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34" i="4"/>
  <c r="E34" i="4"/>
  <c r="D34" i="4"/>
  <c r="C34" i="4"/>
  <c r="F33" i="4"/>
  <c r="E33" i="4"/>
  <c r="D33" i="4"/>
  <c r="C33" i="4"/>
  <c r="F32" i="4"/>
  <c r="E32" i="4"/>
  <c r="D32" i="4"/>
  <c r="C32" i="4"/>
  <c r="F31" i="4"/>
  <c r="E31" i="4"/>
  <c r="D31" i="4"/>
  <c r="C31" i="4"/>
  <c r="F30" i="4"/>
  <c r="E30" i="4"/>
  <c r="D30" i="4"/>
  <c r="C30" i="4"/>
  <c r="F29" i="4"/>
  <c r="E29" i="4"/>
  <c r="D29" i="4"/>
  <c r="C29" i="4"/>
  <c r="F28" i="4"/>
  <c r="E28" i="4"/>
  <c r="D28" i="4"/>
  <c r="C28" i="4"/>
  <c r="E45" i="4"/>
  <c r="C45" i="4"/>
  <c r="J69" i="2"/>
  <c r="G69" i="2"/>
  <c r="F69" i="2"/>
  <c r="E69" i="2"/>
  <c r="D69" i="2"/>
  <c r="C69" i="2"/>
  <c r="J68" i="2"/>
  <c r="I68" i="2"/>
  <c r="H68" i="2"/>
  <c r="G68" i="2"/>
  <c r="F68" i="2"/>
  <c r="E68" i="2"/>
  <c r="D68" i="2"/>
  <c r="C68" i="2"/>
  <c r="J67" i="2"/>
  <c r="I67" i="2"/>
  <c r="H67" i="2"/>
  <c r="G67" i="2"/>
  <c r="F67" i="2"/>
  <c r="E67" i="2"/>
  <c r="D67" i="2"/>
  <c r="C67" i="2"/>
  <c r="J66" i="2"/>
  <c r="I66" i="2"/>
  <c r="H66" i="2"/>
  <c r="G66" i="2"/>
  <c r="F66" i="2"/>
  <c r="E66" i="2"/>
  <c r="D66" i="2"/>
  <c r="C66" i="2"/>
  <c r="J65" i="2"/>
  <c r="I65" i="2"/>
  <c r="H65" i="2"/>
  <c r="G65" i="2"/>
  <c r="F65" i="2"/>
  <c r="E65" i="2"/>
  <c r="D65" i="2"/>
  <c r="C65" i="2"/>
  <c r="J64" i="2"/>
  <c r="I64" i="2"/>
  <c r="H64" i="2"/>
  <c r="G64" i="2"/>
  <c r="F64" i="2"/>
  <c r="E64" i="2"/>
  <c r="D64" i="2"/>
  <c r="C64" i="2"/>
  <c r="J63" i="2"/>
  <c r="I63" i="2"/>
  <c r="H63" i="2"/>
  <c r="G63" i="2"/>
  <c r="F63" i="2"/>
  <c r="E63" i="2"/>
  <c r="D63" i="2"/>
  <c r="C63" i="2"/>
  <c r="J62" i="2"/>
  <c r="I62" i="2"/>
  <c r="H62" i="2"/>
  <c r="G62" i="2"/>
  <c r="F62" i="2"/>
  <c r="E62" i="2"/>
  <c r="D62" i="2"/>
  <c r="C62" i="2"/>
  <c r="J61" i="2"/>
  <c r="I61" i="2"/>
  <c r="H61" i="2"/>
  <c r="G61" i="2"/>
  <c r="F61" i="2"/>
  <c r="E61" i="2"/>
  <c r="D61" i="2"/>
  <c r="C61" i="2"/>
  <c r="J60" i="2"/>
  <c r="I60" i="2"/>
  <c r="H60" i="2"/>
  <c r="G60" i="2"/>
  <c r="F60" i="2"/>
  <c r="E60" i="2"/>
  <c r="D60" i="2"/>
  <c r="C60" i="2"/>
  <c r="J59" i="2"/>
  <c r="I59" i="2"/>
  <c r="H59" i="2"/>
  <c r="G59" i="2"/>
  <c r="F59" i="2"/>
  <c r="E59" i="2"/>
  <c r="D59" i="2"/>
  <c r="C59" i="2"/>
  <c r="J58" i="2"/>
  <c r="I58" i="2"/>
  <c r="H58" i="2"/>
  <c r="G58" i="2"/>
  <c r="F58" i="2"/>
  <c r="E58" i="2"/>
  <c r="D58" i="2"/>
  <c r="C58" i="2"/>
  <c r="J57" i="2"/>
  <c r="I57" i="2"/>
  <c r="H57" i="2"/>
  <c r="G57" i="2"/>
  <c r="F57" i="2"/>
  <c r="E57" i="2"/>
  <c r="D57" i="2"/>
  <c r="C57" i="2"/>
  <c r="J56" i="2"/>
  <c r="I56" i="2"/>
  <c r="H56" i="2"/>
  <c r="G56" i="2"/>
  <c r="F56" i="2"/>
  <c r="E56" i="2"/>
  <c r="D56" i="2"/>
  <c r="C56" i="2"/>
  <c r="J55" i="2"/>
  <c r="I55" i="2"/>
  <c r="H55" i="2"/>
  <c r="G55" i="2"/>
  <c r="F55" i="2"/>
  <c r="E55" i="2"/>
  <c r="D55" i="2"/>
  <c r="C55" i="2"/>
  <c r="J54" i="2"/>
  <c r="I54" i="2"/>
  <c r="H54" i="2"/>
  <c r="G54" i="2"/>
  <c r="F54" i="2"/>
  <c r="E54" i="2"/>
  <c r="D54" i="2"/>
  <c r="C54" i="2"/>
  <c r="J53" i="2"/>
  <c r="I53" i="2"/>
  <c r="H53" i="2"/>
  <c r="G53" i="2"/>
  <c r="F53" i="2"/>
  <c r="E53" i="2"/>
  <c r="D53" i="2"/>
  <c r="C53" i="2"/>
  <c r="J52" i="2"/>
  <c r="I52" i="2"/>
  <c r="H52" i="2"/>
  <c r="G52" i="2"/>
  <c r="F52" i="2"/>
  <c r="E52" i="2"/>
  <c r="D52" i="2"/>
  <c r="C52" i="2"/>
  <c r="F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I69" i="2"/>
  <c r="H69" i="2"/>
  <c r="F69" i="1"/>
  <c r="E69" i="1"/>
  <c r="D69" i="1"/>
  <c r="C69" i="1"/>
  <c r="J68" i="1"/>
  <c r="I68" i="1"/>
  <c r="H68" i="1"/>
  <c r="G68" i="1"/>
  <c r="F68" i="1"/>
  <c r="E68" i="1"/>
  <c r="D68" i="1"/>
  <c r="C68" i="1"/>
  <c r="J67" i="1"/>
  <c r="I67" i="1"/>
  <c r="H67" i="1"/>
  <c r="G67" i="1"/>
  <c r="F67" i="1"/>
  <c r="E67" i="1"/>
  <c r="D67" i="1"/>
  <c r="C67" i="1"/>
  <c r="J66" i="1"/>
  <c r="I66" i="1"/>
  <c r="H66" i="1"/>
  <c r="G66" i="1"/>
  <c r="F66" i="1"/>
  <c r="E66" i="1"/>
  <c r="D66" i="1"/>
  <c r="C66" i="1"/>
  <c r="J65" i="1"/>
  <c r="I65" i="1"/>
  <c r="H65" i="1"/>
  <c r="G65" i="1"/>
  <c r="F65" i="1"/>
  <c r="E65" i="1"/>
  <c r="D65" i="1"/>
  <c r="C65" i="1"/>
  <c r="J64" i="1"/>
  <c r="I64" i="1"/>
  <c r="H64" i="1"/>
  <c r="G64" i="1"/>
  <c r="F64" i="1"/>
  <c r="E64" i="1"/>
  <c r="D64" i="1"/>
  <c r="C64" i="1"/>
  <c r="J63" i="1"/>
  <c r="I63" i="1"/>
  <c r="H63" i="1"/>
  <c r="G63" i="1"/>
  <c r="F63" i="1"/>
  <c r="E63" i="1"/>
  <c r="D63" i="1"/>
  <c r="C63" i="1"/>
  <c r="J62" i="1"/>
  <c r="I62" i="1"/>
  <c r="H62" i="1"/>
  <c r="G62" i="1"/>
  <c r="F62" i="1"/>
  <c r="E62" i="1"/>
  <c r="D62" i="1"/>
  <c r="C62" i="1"/>
  <c r="J61" i="1"/>
  <c r="I61" i="1"/>
  <c r="H61" i="1"/>
  <c r="G61" i="1"/>
  <c r="F61" i="1"/>
  <c r="E61" i="1"/>
  <c r="D61" i="1"/>
  <c r="C61" i="1"/>
  <c r="J60" i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45" i="1"/>
  <c r="I69" i="1"/>
  <c r="H69" i="1"/>
  <c r="G69" i="1"/>
  <c r="D45" i="2" l="1"/>
  <c r="E45" i="2"/>
  <c r="E45" i="1"/>
  <c r="J69" i="1"/>
  <c r="C45" i="1"/>
  <c r="D45" i="1"/>
</calcChain>
</file>

<file path=xl/sharedStrings.xml><?xml version="1.0" encoding="utf-8"?>
<sst xmlns="http://schemas.openxmlformats.org/spreadsheetml/2006/main" count="544" uniqueCount="48">
  <si>
    <t>23-T1</t>
  </si>
  <si>
    <t>23-T2</t>
  </si>
  <si>
    <t>23-T3</t>
  </si>
  <si>
    <t>23-T4</t>
  </si>
  <si>
    <t>24-T1</t>
  </si>
  <si>
    <t>24-T2</t>
  </si>
  <si>
    <t>24-T3</t>
  </si>
  <si>
    <t>24-T4</t>
  </si>
  <si>
    <t>ANDALUCÍA</t>
  </si>
  <si>
    <t>ARAGÓN</t>
  </si>
  <si>
    <t>ASTURIAS, PRINCIPADO</t>
  </si>
  <si>
    <t>ILLES BALEARS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</si>
  <si>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</si>
  <si>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</si>
  <si>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</si>
  <si>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</si>
  <si>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</si>
  <si>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</si>
  <si>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</si>
  <si>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</si>
  <si>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</t>
  </si>
  <si>
    <t>MURCIA, REGIÓN</t>
  </si>
  <si>
    <t>NAVARRA, COM. FORAL</t>
  </si>
  <si>
    <t>PAÍS VASCO</t>
  </si>
  <si>
    <t>LA RIOJA</t>
  </si>
  <si>
    <t>TOTAL</t>
  </si>
  <si>
    <t>Evolución  24-T1</t>
  </si>
  <si>
    <t>Evolución  24-T2</t>
  </si>
  <si>
    <t>Evolución  24-T3</t>
  </si>
  <si>
    <t>Evolución  24-T4</t>
  </si>
  <si>
    <t>CASTILLA - LEÓN</t>
  </si>
  <si>
    <t>C. VALENCIANA</t>
  </si>
  <si>
    <t>Evolución 24-T1</t>
  </si>
  <si>
    <t>Evolución 24-T2</t>
  </si>
  <si>
    <t>Evolución 24-T3</t>
  </si>
  <si>
    <t>Evolución 24-T4</t>
  </si>
  <si>
    <t>Evolución 2023/2024</t>
  </si>
  <si>
    <t>A</t>
  </si>
  <si>
    <t>Hasta el 17 de agosto DE 2022</t>
  </si>
  <si>
    <t>23--T1</t>
  </si>
  <si>
    <t>Datos anuales</t>
  </si>
  <si>
    <t>Datos trimestrales</t>
  </si>
  <si>
    <t>Procedimientos especiales microempresas aperturados de continuación</t>
  </si>
  <si>
    <t>Procedimientos especiales microempresas aperturados de liquidación</t>
  </si>
  <si>
    <t>Procedimientos especiales microempresas presentados. Total</t>
  </si>
  <si>
    <t>Procedimientos especiales microempresas presentados. Personas físicas</t>
  </si>
  <si>
    <t>Procedimientos especiales microempresas presentados. Personas jurídicas</t>
  </si>
  <si>
    <t>Procedimientos especiales microempresas aperturados.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</si>
</sst>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23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ptos Display"/>
      <family val="2"/>
      <scheme val="major"/>
    </font>
    <font>
      <sz val="12"/>
      <name val="Aptos Display"/>
      <family val="2"/>
      <scheme val="major"/>
    </font>
    <font>
      <b/>
      <sz val="12"/>
      <color indexed="18"/>
      <name val="Aptos Display"/>
      <family val="2"/>
      <scheme val="major"/>
    </font>
    <font>
      <sz val="10"/>
      <color indexed="18"/>
      <name val="Aptos Display"/>
      <family val="2"/>
      <scheme val="major"/>
    </font>
    <font>
      <sz val="12"/>
      <color indexed="18"/>
      <name val="Aptos Display"/>
      <family val="2"/>
      <scheme val="major"/>
    </font>
    <font>
      <b/>
      <sz val="10"/>
      <color theme="0"/>
      <name val="Verdana"/>
      <family val="2"/>
    </font>
    <font>
      <b/>
      <sz val="11"/>
      <color theme="4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0"/>
      <name val="Aptos Narrow"/>
      <family val="2"/>
      <scheme val="minor"/>
    </font>
    <font>
      <sz val="10"/>
      <name val="Verdana"/>
      <family val="2"/>
    </font>
    <font>
      <sz val="10"/>
      <color rgb="FFFF0000"/>
      <name val="Aptos Display"/>
      <family val="2"/>
      <scheme val="major"/>
    </font>
    <font>
      <b/>
      <u/>
      <sz val="12"/>
      <color indexed="12"/>
      <name val="Arial"/>
      <family val="2"/>
    </font>
    <font>
      <b/>
      <sz val="12"/>
      <color indexed="18"/>
      <name val="Aptos Narrow"/>
      <family val="2"/>
      <scheme val="minor"/>
    </font>
    <font>
      <b/>
      <sz val="10"/>
      <name val="Aptos Narrow"/>
      <family val="2"/>
      <scheme val="minor"/>
    </font>
    <font>
      <sz val="12"/>
      <name val="Aptos Narrow"/>
      <family val="2"/>
      <scheme val="minor"/>
    </font>
    <font>
      <sz val="10"/>
      <color indexed="18"/>
      <name val="Aptos Narrow"/>
      <family val="2"/>
      <scheme val="minor"/>
    </font>
    <font>
      <sz val="12"/>
      <color indexed="18"/>
      <name val="Aptos Narrow"/>
      <family val="2"/>
      <scheme val="minor"/>
    </font>
    <font>
      <b/>
      <sz val="20"/>
      <color rgb="FFFFFFFF"/>
      <name val="Verdana"/>
      <family val="2"/>
    </font>
    <font>
      <sz val="10"/>
      <color theme="3"/>
      <name val="Aptos Narrow"/>
      <family val="2"/>
      <scheme val="minor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/>
      </top>
      <bottom style="medium">
        <color theme="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right"/>
      <protection locked="0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3" fontId="10" fillId="3" borderId="4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wrapText="1"/>
    </xf>
    <xf numFmtId="164" fontId="9" fillId="0" borderId="5" xfId="0" applyNumberFormat="1" applyFont="1" applyBorder="1" applyAlignment="1">
      <alignment vertical="center"/>
    </xf>
    <xf numFmtId="164" fontId="10" fillId="3" borderId="4" xfId="0" applyNumberFormat="1" applyFont="1" applyFill="1" applyBorder="1" applyAlignment="1" applyProtection="1">
      <alignment vertical="center"/>
      <protection locked="0"/>
    </xf>
    <xf numFmtId="0" fontId="11" fillId="0" borderId="0" xfId="0" applyFont="1"/>
    <xf numFmtId="0" fontId="7" fillId="2" borderId="1" xfId="0" applyFont="1" applyFill="1" applyBorder="1" applyAlignment="1">
      <alignment horizontal="center" vertical="center"/>
    </xf>
    <xf numFmtId="15" fontId="11" fillId="0" borderId="0" xfId="0" applyNumberFormat="1" applyFont="1"/>
    <xf numFmtId="165" fontId="9" fillId="0" borderId="5" xfId="0" applyNumberFormat="1" applyFont="1" applyBorder="1" applyAlignment="1">
      <alignment vertical="center"/>
    </xf>
    <xf numFmtId="166" fontId="1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1" applyFont="1" applyAlignment="1" applyProtection="1">
      <alignment horizontal="right"/>
      <protection locked="0"/>
    </xf>
    <xf numFmtId="0" fontId="13" fillId="0" borderId="0" xfId="0" applyFont="1"/>
    <xf numFmtId="0" fontId="14" fillId="0" borderId="0" xfId="2" applyFill="1" applyAlignment="1" applyProtection="1"/>
    <xf numFmtId="0" fontId="3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3" fontId="9" fillId="0" borderId="5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2" fillId="0" borderId="0" xfId="0" applyNumberFormat="1" applyFont="1"/>
    <xf numFmtId="0" fontId="0" fillId="0" borderId="0" xfId="0" applyAlignment="1">
      <alignment vertical="center"/>
    </xf>
    <xf numFmtId="0" fontId="9" fillId="0" borderId="0" xfId="0" applyFont="1"/>
    <xf numFmtId="164" fontId="9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3" fontId="11" fillId="0" borderId="0" xfId="0" applyNumberFormat="1" applyFont="1"/>
    <xf numFmtId="0" fontId="15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64" fontId="10" fillId="3" borderId="6" xfId="0" applyNumberFormat="1" applyFont="1" applyFill="1" applyBorder="1" applyAlignment="1" applyProtection="1">
      <alignment vertical="center"/>
      <protection locked="0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166" fontId="2" fillId="0" borderId="0" xfId="0" applyNumberFormat="1" applyFont="1"/>
    <xf numFmtId="10" fontId="2" fillId="0" borderId="0" xfId="0" applyNumberFormat="1" applyFont="1"/>
    <xf numFmtId="164" fontId="2" fillId="0" borderId="0" xfId="0" applyNumberFormat="1" applyFont="1"/>
    <xf numFmtId="3" fontId="12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left" wrapText="1"/>
    </xf>
    <xf numFmtId="0" fontId="22" fillId="0" borderId="0" xfId="0" applyFont="1"/>
    <xf numFmtId="0" fontId="14" fillId="0" borderId="0" xfId="2" applyAlignment="1" applyProtection="1"/>
  </cellXfs>
  <cellStyles count="3">
    <cellStyle name="Hipervínculo" xfId="2" builtinId="8"/>
    <cellStyle name="Normal" xfId="0" builtinId="0"/>
    <cellStyle name="Normal 16" xfId="1" xr:uid="{3C005EF8-E398-48F2-B73B-4B4F82CC0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P. microempresas personas jurídicas presentados en los J. de lo Mercantil </a:t>
            </a:r>
          </a:p>
          <a:p>
            <a:pPr>
              <a:defRPr/>
            </a:pPr>
            <a:r>
              <a:rPr lang="es-ES" b="1" baseline="0"/>
              <a:t> Cuarto </a:t>
            </a:r>
            <a:r>
              <a:rPr lang="es-ES" b="1"/>
              <a:t>trimestre de 2024</a:t>
            </a:r>
          </a:p>
        </c:rich>
      </c:tx>
      <c:layout>
        <c:manualLayout>
          <c:xMode val="edge"/>
          <c:yMode val="edge"/>
          <c:x val="0.18679825655277255"/>
          <c:y val="3.92964994472243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131333774117941E-2"/>
          <c:y val="0.25828715831117283"/>
          <c:w val="0.91826458373925968"/>
          <c:h val="0.37452625439363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'T.Microempresas TSJ P. juridica'!$B$6:$B$22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'T.Microempresas TSJ P. juridica'!$J$6:$J$22</c:f>
              <c:numCache>
                <c:formatCode>General</c:formatCode>
                <c:ptCount val="17"/>
                <c:pt idx="0">
                  <c:v>72</c:v>
                </c:pt>
                <c:pt idx="1">
                  <c:v>3</c:v>
                </c:pt>
                <c:pt idx="2">
                  <c:v>14</c:v>
                </c:pt>
                <c:pt idx="3">
                  <c:v>3</c:v>
                </c:pt>
                <c:pt idx="4">
                  <c:v>32</c:v>
                </c:pt>
                <c:pt idx="5">
                  <c:v>9</c:v>
                </c:pt>
                <c:pt idx="6">
                  <c:v>12</c:v>
                </c:pt>
                <c:pt idx="7">
                  <c:v>11</c:v>
                </c:pt>
                <c:pt idx="8">
                  <c:v>51</c:v>
                </c:pt>
                <c:pt idx="9">
                  <c:v>107</c:v>
                </c:pt>
                <c:pt idx="10">
                  <c:v>3</c:v>
                </c:pt>
                <c:pt idx="11">
                  <c:v>5</c:v>
                </c:pt>
                <c:pt idx="12">
                  <c:v>326</c:v>
                </c:pt>
                <c:pt idx="13">
                  <c:v>32</c:v>
                </c:pt>
                <c:pt idx="14">
                  <c:v>0</c:v>
                </c:pt>
                <c:pt idx="15">
                  <c:v>27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D-4445-A1A2-3C17C0660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P. microempresas personas físicas presentados en los Juzgados</a:t>
            </a:r>
            <a:r>
              <a:rPr lang="es-ES" b="1" baseline="0"/>
              <a:t> </a:t>
            </a:r>
            <a:r>
              <a:rPr lang="es-ES" b="1"/>
              <a:t>de lo Mercantil. 2024</a:t>
            </a:r>
          </a:p>
        </c:rich>
      </c:tx>
      <c:layout>
        <c:manualLayout>
          <c:xMode val="edge"/>
          <c:yMode val="edge"/>
          <c:x val="9.8459496157332071E-2"/>
          <c:y val="3.3149171270718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334235157050257E-2"/>
          <c:y val="0.17455685606866708"/>
          <c:w val="0.93916090821680598"/>
          <c:h val="0.560836206285025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microempresa P. físicas TSJ '!$B$6:$B$22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'A. microempresa P. físicas TSJ '!$D$6:$D$22</c:f>
              <c:numCache>
                <c:formatCode>#,##0</c:formatCode>
                <c:ptCount val="17"/>
                <c:pt idx="0">
                  <c:v>308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21</c:v>
                </c:pt>
                <c:pt idx="5">
                  <c:v>7</c:v>
                </c:pt>
                <c:pt idx="6">
                  <c:v>47</c:v>
                </c:pt>
                <c:pt idx="7">
                  <c:v>31</c:v>
                </c:pt>
                <c:pt idx="8">
                  <c:v>48</c:v>
                </c:pt>
                <c:pt idx="9">
                  <c:v>110</c:v>
                </c:pt>
                <c:pt idx="10">
                  <c:v>2</c:v>
                </c:pt>
                <c:pt idx="11">
                  <c:v>12</c:v>
                </c:pt>
                <c:pt idx="12">
                  <c:v>324</c:v>
                </c:pt>
                <c:pt idx="13">
                  <c:v>43</c:v>
                </c:pt>
                <c:pt idx="14">
                  <c:v>3</c:v>
                </c:pt>
                <c:pt idx="15">
                  <c:v>3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C-4E2A-8F3B-7D3C8EEAA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3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/>
              <a:t>P. microempresas personas físicas presentados en los juzgados de lo mercantil por cada 100.000 habitantes.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8257617649425877E-2"/>
          <c:y val="0.23527844617128477"/>
          <c:w val="0.93904141860316237"/>
          <c:h val="0.448076510225140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microempresa P. físicas TSJ '!$B$52:$B$68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'A. microempresa P. físicas TSJ '!$D$52:$D$68</c:f>
              <c:numCache>
                <c:formatCode>#,##0.0</c:formatCode>
                <c:ptCount val="17"/>
                <c:pt idx="0">
                  <c:v>3.4972355942280169</c:v>
                </c:pt>
                <c:pt idx="1">
                  <c:v>0.59338113018336958</c:v>
                </c:pt>
                <c:pt idx="2">
                  <c:v>0.69302950919650153</c:v>
                </c:pt>
                <c:pt idx="3">
                  <c:v>0.16144499730386855</c:v>
                </c:pt>
                <c:pt idx="4">
                  <c:v>0.93494060010720648</c:v>
                </c:pt>
                <c:pt idx="5">
                  <c:v>1.183339926227208</c:v>
                </c:pt>
                <c:pt idx="6">
                  <c:v>1.9662631085950379</c:v>
                </c:pt>
                <c:pt idx="7">
                  <c:v>1.4709929677045865</c:v>
                </c:pt>
                <c:pt idx="8">
                  <c:v>0.59492971153345608</c:v>
                </c:pt>
                <c:pt idx="9">
                  <c:v>2.0525034104210076</c:v>
                </c:pt>
                <c:pt idx="10">
                  <c:v>0.19013196108759287</c:v>
                </c:pt>
                <c:pt idx="11">
                  <c:v>0.44330285749327752</c:v>
                </c:pt>
                <c:pt idx="12">
                  <c:v>4.5905088961653808</c:v>
                </c:pt>
                <c:pt idx="13">
                  <c:v>2.7298623451041188</c:v>
                </c:pt>
                <c:pt idx="14">
                  <c:v>0.44098451262391669</c:v>
                </c:pt>
                <c:pt idx="15">
                  <c:v>0.13432982180253605</c:v>
                </c:pt>
                <c:pt idx="16">
                  <c:v>2.4595405578237983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9-4036-8273-81E9D2252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P.</a:t>
            </a:r>
            <a:r>
              <a:rPr lang="es-ES" b="1" baseline="0"/>
              <a:t> microempresas</a:t>
            </a:r>
            <a:r>
              <a:rPr lang="es-ES" b="1"/>
              <a:t> personas jurídicas presentados en los Juzgados</a:t>
            </a:r>
            <a:r>
              <a:rPr lang="es-ES" b="1" baseline="0"/>
              <a:t> </a:t>
            </a:r>
            <a:r>
              <a:rPr lang="es-ES" b="1"/>
              <a:t>de lo Mercantil.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micromepresas P. jurídicas'!$B$6:$B$22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'A. micromepresas P. jurídicas'!$D$6:$D$22</c:f>
              <c:numCache>
                <c:formatCode>#,##0</c:formatCode>
                <c:ptCount val="17"/>
                <c:pt idx="0">
                  <c:v>218</c:v>
                </c:pt>
                <c:pt idx="1">
                  <c:v>19</c:v>
                </c:pt>
                <c:pt idx="2">
                  <c:v>55</c:v>
                </c:pt>
                <c:pt idx="3">
                  <c:v>8</c:v>
                </c:pt>
                <c:pt idx="4">
                  <c:v>84</c:v>
                </c:pt>
                <c:pt idx="5">
                  <c:v>21</c:v>
                </c:pt>
                <c:pt idx="6">
                  <c:v>65</c:v>
                </c:pt>
                <c:pt idx="7">
                  <c:v>51</c:v>
                </c:pt>
                <c:pt idx="8">
                  <c:v>188</c:v>
                </c:pt>
                <c:pt idx="9">
                  <c:v>377</c:v>
                </c:pt>
                <c:pt idx="10">
                  <c:v>32</c:v>
                </c:pt>
                <c:pt idx="11">
                  <c:v>28</c:v>
                </c:pt>
                <c:pt idx="12">
                  <c:v>953</c:v>
                </c:pt>
                <c:pt idx="13">
                  <c:v>82</c:v>
                </c:pt>
                <c:pt idx="14">
                  <c:v>3</c:v>
                </c:pt>
                <c:pt idx="15">
                  <c:v>81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2-42C4-B26D-4774BC722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/>
              <a:t>P. micromepresas personas jurídicas presentados en los juzgados de lo mercantil por cada 100.000 habitantes.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micromepresas P. jurídicas'!$B$52:$B$68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'A. micromepresas P. jurídicas'!$D$52:$D$68</c:f>
              <c:numCache>
                <c:formatCode>#,##0.0</c:formatCode>
                <c:ptCount val="17"/>
                <c:pt idx="0">
                  <c:v>2.4753161024081418</c:v>
                </c:pt>
                <c:pt idx="1">
                  <c:v>1.4092801841855027</c:v>
                </c:pt>
                <c:pt idx="2">
                  <c:v>5.4452318579725123</c:v>
                </c:pt>
                <c:pt idx="3">
                  <c:v>0.64577998921547419</c:v>
                </c:pt>
                <c:pt idx="4">
                  <c:v>3.7397624004288259</c:v>
                </c:pt>
                <c:pt idx="5">
                  <c:v>3.5500197786816239</c:v>
                </c:pt>
                <c:pt idx="6">
                  <c:v>2.7193000438016486</c:v>
                </c:pt>
                <c:pt idx="7">
                  <c:v>2.4200206888043199</c:v>
                </c:pt>
                <c:pt idx="8">
                  <c:v>2.3301413701727034</c:v>
                </c:pt>
                <c:pt idx="9">
                  <c:v>7.0344889611701813</c:v>
                </c:pt>
                <c:pt idx="10">
                  <c:v>3.0421113774014858</c:v>
                </c:pt>
                <c:pt idx="11">
                  <c:v>1.0343733341509807</c:v>
                </c:pt>
                <c:pt idx="12">
                  <c:v>13.502330179153109</c:v>
                </c:pt>
                <c:pt idx="13">
                  <c:v>5.2057840069427384</c:v>
                </c:pt>
                <c:pt idx="14">
                  <c:v>0.44098451262391669</c:v>
                </c:pt>
                <c:pt idx="15">
                  <c:v>3.6269051886684736</c:v>
                </c:pt>
                <c:pt idx="16">
                  <c:v>4.3041959761916475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3-46E6-89A1-A0D6DD193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Total p. microempresas presentados. 2024</a:t>
            </a:r>
          </a:p>
        </c:rich>
      </c:tx>
      <c:layout>
        <c:manualLayout>
          <c:xMode val="edge"/>
          <c:yMode val="edge"/>
          <c:x val="0.24836986657321786"/>
          <c:y val="2.4767773593518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Total microempresas'!$B$6:$B$22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'A. Total microempresas'!$D$6:$D$22</c:f>
              <c:numCache>
                <c:formatCode>#,##0</c:formatCode>
                <c:ptCount val="17"/>
                <c:pt idx="0">
                  <c:v>526</c:v>
                </c:pt>
                <c:pt idx="1">
                  <c:v>27</c:v>
                </c:pt>
                <c:pt idx="2">
                  <c:v>62</c:v>
                </c:pt>
                <c:pt idx="3">
                  <c:v>10</c:v>
                </c:pt>
                <c:pt idx="4">
                  <c:v>105</c:v>
                </c:pt>
                <c:pt idx="5">
                  <c:v>28</c:v>
                </c:pt>
                <c:pt idx="6">
                  <c:v>112</c:v>
                </c:pt>
                <c:pt idx="7">
                  <c:v>82</c:v>
                </c:pt>
                <c:pt idx="8">
                  <c:v>236</c:v>
                </c:pt>
                <c:pt idx="9">
                  <c:v>487</c:v>
                </c:pt>
                <c:pt idx="10">
                  <c:v>34</c:v>
                </c:pt>
                <c:pt idx="11">
                  <c:v>40</c:v>
                </c:pt>
                <c:pt idx="12">
                  <c:v>1277</c:v>
                </c:pt>
                <c:pt idx="13">
                  <c:v>125</c:v>
                </c:pt>
                <c:pt idx="14">
                  <c:v>6</c:v>
                </c:pt>
                <c:pt idx="15">
                  <c:v>84</c:v>
                </c:pt>
                <c:pt idx="1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1-42CC-AF61-13FA32D99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/>
              <a:t>Total p. microempresas presentados por cada 100.000 habitantes. 2024</a:t>
            </a:r>
          </a:p>
        </c:rich>
      </c:tx>
      <c:layout>
        <c:manualLayout>
          <c:xMode val="edge"/>
          <c:yMode val="edge"/>
          <c:x val="0.12779672753671747"/>
          <c:y val="2.5889967637540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279361666023242E-2"/>
          <c:y val="0.21587912653323918"/>
          <c:w val="0.9537206620848695"/>
          <c:h val="0.443027010864148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Total microempresas'!$B$53:$B$69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'A. Total microempresas'!$D$53:$D$69</c:f>
              <c:numCache>
                <c:formatCode>#,##0.0</c:formatCode>
                <c:ptCount val="17"/>
                <c:pt idx="0">
                  <c:v>5.9725516966361587</c:v>
                </c:pt>
                <c:pt idx="1">
                  <c:v>2.0026613143688725</c:v>
                </c:pt>
                <c:pt idx="2">
                  <c:v>6.1382613671690143</c:v>
                </c:pt>
                <c:pt idx="3">
                  <c:v>0.80722498651934282</c:v>
                </c:pt>
                <c:pt idx="4">
                  <c:v>4.6747030005360326</c:v>
                </c:pt>
                <c:pt idx="5">
                  <c:v>4.7333597049088318</c:v>
                </c:pt>
                <c:pt idx="6">
                  <c:v>4.6855631523966865</c:v>
                </c:pt>
                <c:pt idx="7">
                  <c:v>3.8910136565089064</c:v>
                </c:pt>
                <c:pt idx="8">
                  <c:v>2.9250710817061591</c:v>
                </c:pt>
                <c:pt idx="9">
                  <c:v>9.0869923715911884</c:v>
                </c:pt>
                <c:pt idx="10">
                  <c:v>3.2322433384890785</c:v>
                </c:pt>
                <c:pt idx="11">
                  <c:v>1.4776761916442582</c:v>
                </c:pt>
                <c:pt idx="12">
                  <c:v>18.092839075318491</c:v>
                </c:pt>
                <c:pt idx="13">
                  <c:v>7.9356463520468568</c:v>
                </c:pt>
                <c:pt idx="14">
                  <c:v>0.88196902524783338</c:v>
                </c:pt>
                <c:pt idx="15">
                  <c:v>3.7612350104710095</c:v>
                </c:pt>
                <c:pt idx="16">
                  <c:v>6.7637365340154449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A-4C6B-9CB5-2A40482E1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18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1"/>
              <a:t>P. microempresas personas juridicas presentados </a:t>
            </a:r>
            <a:r>
              <a:rPr lang="es-ES" sz="1100" b="1" baseline="0"/>
              <a:t> </a:t>
            </a:r>
            <a:r>
              <a:rPr lang="es-ES" sz="1100" b="1"/>
              <a:t>por cada 100.000 habitantes.</a:t>
            </a:r>
            <a:r>
              <a:rPr lang="es-ES" sz="1100" b="1" baseline="0"/>
              <a:t> </a:t>
            </a:r>
          </a:p>
          <a:p>
            <a:pPr>
              <a:defRPr/>
            </a:pPr>
            <a:r>
              <a:rPr lang="es-ES" sz="1100" b="1" baseline="0"/>
              <a:t>Cuarto </a:t>
            </a:r>
            <a:r>
              <a:rPr lang="es-ES" sz="1100" b="1"/>
              <a:t>trimestre de 2024</a:t>
            </a:r>
          </a:p>
        </c:rich>
      </c:tx>
      <c:layout>
        <c:manualLayout>
          <c:xMode val="edge"/>
          <c:yMode val="edge"/>
          <c:x val="0.10070109530585475"/>
          <c:y val="1.03721622256781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75614126972444E-2"/>
          <c:y val="0.25195201508795606"/>
          <c:w val="0.92731362324202871"/>
          <c:h val="0.369022345618712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'T.Microempresas TSJ P. juridica'!$B$52:$B$68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'T.Microempresas TSJ P. juridica'!$J$52:$J$68</c:f>
              <c:numCache>
                <c:formatCode>#,##0.0</c:formatCode>
                <c:ptCount val="17"/>
                <c:pt idx="0">
                  <c:v>0.8175355934559001</c:v>
                </c:pt>
                <c:pt idx="1">
                  <c:v>0.22251792381876362</c:v>
                </c:pt>
                <c:pt idx="2">
                  <c:v>1.3860590183930031</c:v>
                </c:pt>
                <c:pt idx="3">
                  <c:v>0.24216749595580281</c:v>
                </c:pt>
                <c:pt idx="4">
                  <c:v>1.4246713906395527</c:v>
                </c:pt>
                <c:pt idx="5">
                  <c:v>1.5214370480064103</c:v>
                </c:pt>
                <c:pt idx="6">
                  <c:v>0.50202462347107357</c:v>
                </c:pt>
                <c:pt idx="7">
                  <c:v>0.52196524660485333</c:v>
                </c:pt>
                <c:pt idx="8">
                  <c:v>0.63211281850429712</c:v>
                </c:pt>
                <c:pt idx="9">
                  <c:v>1.9965260446822528</c:v>
                </c:pt>
                <c:pt idx="10">
                  <c:v>0.28519794163138923</c:v>
                </c:pt>
                <c:pt idx="11">
                  <c:v>0.18470952395553228</c:v>
                </c:pt>
                <c:pt idx="12">
                  <c:v>4.6188453708330686</c:v>
                </c:pt>
                <c:pt idx="13">
                  <c:v>2.0315254661239956</c:v>
                </c:pt>
                <c:pt idx="14">
                  <c:v>0</c:v>
                </c:pt>
                <c:pt idx="15">
                  <c:v>1.2089683962228244</c:v>
                </c:pt>
                <c:pt idx="16">
                  <c:v>1.2297702789118992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5-4090-9DAC-921BC0C28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P. microempresas personas físicas presentados en los J. de lo Mercantil</a:t>
            </a:r>
            <a:r>
              <a:rPr lang="es-ES" b="1" baseline="0"/>
              <a:t>. </a:t>
            </a:r>
          </a:p>
          <a:p>
            <a:pPr>
              <a:defRPr/>
            </a:pPr>
            <a:r>
              <a:rPr lang="es-ES" b="1" baseline="0"/>
              <a:t>Cuarto </a:t>
            </a:r>
            <a:r>
              <a:rPr lang="es-ES" b="1"/>
              <a:t>trimestre de 2024</a:t>
            </a:r>
          </a:p>
        </c:rich>
      </c:tx>
      <c:layout>
        <c:manualLayout>
          <c:xMode val="edge"/>
          <c:yMode val="edge"/>
          <c:x val="0.13641952236285426"/>
          <c:y val="4.566702480796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375737607267168E-2"/>
          <c:y val="0.21235557417533954"/>
          <c:w val="0.94051670447973668"/>
          <c:h val="0.499035202804107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'T.Microempresas TSJ P. físicas '!$B$6:$B$22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'T.Microempresas TSJ P. físicas '!$J$6:$J$22</c:f>
              <c:numCache>
                <c:formatCode>General</c:formatCode>
                <c:ptCount val="17"/>
                <c:pt idx="0">
                  <c:v>98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21</c:v>
                </c:pt>
                <c:pt idx="7">
                  <c:v>11</c:v>
                </c:pt>
                <c:pt idx="8">
                  <c:v>13</c:v>
                </c:pt>
                <c:pt idx="9">
                  <c:v>40</c:v>
                </c:pt>
                <c:pt idx="10">
                  <c:v>0</c:v>
                </c:pt>
                <c:pt idx="11">
                  <c:v>1</c:v>
                </c:pt>
                <c:pt idx="12">
                  <c:v>113</c:v>
                </c:pt>
                <c:pt idx="13">
                  <c:v>14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6-4F43-8FE6-7FD63513D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1"/>
              <a:t>P. micrompresas</a:t>
            </a:r>
            <a:r>
              <a:rPr lang="es-ES" sz="1100" b="1" baseline="0"/>
              <a:t> </a:t>
            </a:r>
            <a:r>
              <a:rPr lang="es-ES" sz="1100" b="1"/>
              <a:t>personas personas físicaa</a:t>
            </a:r>
            <a:r>
              <a:rPr lang="es-ES" sz="1100" b="1" baseline="0"/>
              <a:t> </a:t>
            </a:r>
            <a:r>
              <a:rPr lang="es-ES" sz="1100" b="1"/>
              <a:t>presentados en los juzgados de lo</a:t>
            </a:r>
            <a:r>
              <a:rPr lang="es-ES" sz="1100" b="1" baseline="0"/>
              <a:t> mercantil </a:t>
            </a:r>
            <a:r>
              <a:rPr lang="es-ES" sz="1100" b="1"/>
              <a:t>por cada 100.000 habitantes. Cuarto trimestre de 2024</a:t>
            </a:r>
          </a:p>
        </c:rich>
      </c:tx>
      <c:layout>
        <c:manualLayout>
          <c:xMode val="edge"/>
          <c:yMode val="edge"/>
          <c:x val="0.16372474449903371"/>
          <c:y val="1.2166875740845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464455456581436E-2"/>
          <c:y val="0.24885707468384632"/>
          <c:w val="0.92731362324202871"/>
          <c:h val="0.369022345618712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'T.Microempresas TSJ P. físicas '!$B$52:$B$68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'T.Microempresas TSJ P. físicas '!$J$52:$J$68</c:f>
              <c:numCache>
                <c:formatCode>#,##0.0</c:formatCode>
                <c:ptCount val="17"/>
                <c:pt idx="0">
                  <c:v>1.1127567799816418</c:v>
                </c:pt>
                <c:pt idx="1">
                  <c:v>7.4172641272921197E-2</c:v>
                </c:pt>
                <c:pt idx="2">
                  <c:v>0.19800843119900044</c:v>
                </c:pt>
                <c:pt idx="3">
                  <c:v>8.0722498651934274E-2</c:v>
                </c:pt>
                <c:pt idx="4">
                  <c:v>0.31164686670240221</c:v>
                </c:pt>
                <c:pt idx="5">
                  <c:v>0</c:v>
                </c:pt>
                <c:pt idx="6">
                  <c:v>0.87854309107437867</c:v>
                </c:pt>
                <c:pt idx="7">
                  <c:v>0.52196524660485333</c:v>
                </c:pt>
                <c:pt idx="8">
                  <c:v>0.16112679687364437</c:v>
                </c:pt>
                <c:pt idx="9">
                  <c:v>0.74636487651673011</c:v>
                </c:pt>
                <c:pt idx="10">
                  <c:v>0</c:v>
                </c:pt>
                <c:pt idx="11">
                  <c:v>3.6941904791106456E-2</c:v>
                </c:pt>
                <c:pt idx="12">
                  <c:v>1.6010108187243457</c:v>
                </c:pt>
                <c:pt idx="13">
                  <c:v>0.88879239142924804</c:v>
                </c:pt>
                <c:pt idx="14">
                  <c:v>0.29398967508261109</c:v>
                </c:pt>
                <c:pt idx="15">
                  <c:v>4.4776607267512016E-2</c:v>
                </c:pt>
                <c:pt idx="16">
                  <c:v>0.92232770918392448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6-43FC-B0D9-467EE053D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1.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P.</a:t>
            </a:r>
            <a:r>
              <a:rPr lang="es-ES" b="1" baseline="0"/>
              <a:t> microempresas</a:t>
            </a:r>
            <a:r>
              <a:rPr lang="es-ES" b="1"/>
              <a:t> presentados en los J. de lo Mercantil. </a:t>
            </a:r>
            <a:br>
              <a:rPr lang="es-ES" b="1"/>
            </a:br>
            <a:r>
              <a:rPr lang="es-ES" b="1"/>
              <a:t>Cuarto trimestre de 2024</a:t>
            </a:r>
          </a:p>
        </c:rich>
      </c:tx>
      <c:layout>
        <c:manualLayout>
          <c:xMode val="edge"/>
          <c:yMode val="edge"/>
          <c:x val="0.21263513553010771"/>
          <c:y val="2.0572434870741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3187671213229499E-2"/>
          <c:y val="0.1465469183152413"/>
          <c:w val="0.9237128793000029"/>
          <c:h val="0.595846640665243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'T. Microe presentados TSJ total'!$B$6:$B$22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'T. Microe presentados TSJ total'!$J$6:$J$22</c:f>
              <c:numCache>
                <c:formatCode>#,##0</c:formatCode>
                <c:ptCount val="17"/>
                <c:pt idx="0">
                  <c:v>170</c:v>
                </c:pt>
                <c:pt idx="1">
                  <c:v>4</c:v>
                </c:pt>
                <c:pt idx="2">
                  <c:v>16</c:v>
                </c:pt>
                <c:pt idx="3">
                  <c:v>4</c:v>
                </c:pt>
                <c:pt idx="4">
                  <c:v>39</c:v>
                </c:pt>
                <c:pt idx="5">
                  <c:v>9</c:v>
                </c:pt>
                <c:pt idx="6">
                  <c:v>33</c:v>
                </c:pt>
                <c:pt idx="7">
                  <c:v>22</c:v>
                </c:pt>
                <c:pt idx="8">
                  <c:v>64</c:v>
                </c:pt>
                <c:pt idx="9">
                  <c:v>147</c:v>
                </c:pt>
                <c:pt idx="10">
                  <c:v>3</c:v>
                </c:pt>
                <c:pt idx="11">
                  <c:v>6</c:v>
                </c:pt>
                <c:pt idx="12">
                  <c:v>439</c:v>
                </c:pt>
                <c:pt idx="13">
                  <c:v>46</c:v>
                </c:pt>
                <c:pt idx="14">
                  <c:v>2</c:v>
                </c:pt>
                <c:pt idx="15">
                  <c:v>28</c:v>
                </c:pt>
                <c:pt idx="1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7-4A47-829A-4D10BC816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1"/>
              <a:t>Concursos presentados en los juzgados de lo mercantil por cada 100.000 habitantes. Cuarto trimestre de 2024</a:t>
            </a:r>
          </a:p>
        </c:rich>
      </c:tx>
      <c:layout>
        <c:manualLayout>
          <c:xMode val="edge"/>
          <c:yMode val="edge"/>
          <c:x val="0.1294080410109032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489610988828139E-2"/>
          <c:y val="0.24153515966754155"/>
          <c:w val="0.92731362324202871"/>
          <c:h val="0.369022345618712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'T. Microe presentados TSJ total'!$B$52:$B$68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'T. Microe presentados TSJ total'!$J$52:$J$68</c:f>
              <c:numCache>
                <c:formatCode>#,##0.0</c:formatCode>
                <c:ptCount val="17"/>
                <c:pt idx="0">
                  <c:v>1.9302923734375419</c:v>
                </c:pt>
                <c:pt idx="1">
                  <c:v>0.29669056509168479</c:v>
                </c:pt>
                <c:pt idx="2">
                  <c:v>1.5840674495920035</c:v>
                </c:pt>
                <c:pt idx="3">
                  <c:v>0.3228899946077371</c:v>
                </c:pt>
                <c:pt idx="4">
                  <c:v>1.7363182573419551</c:v>
                </c:pt>
                <c:pt idx="5">
                  <c:v>1.5214370480064103</c:v>
                </c:pt>
                <c:pt idx="6">
                  <c:v>1.3805677145454522</c:v>
                </c:pt>
                <c:pt idx="7">
                  <c:v>1.0439304932097067</c:v>
                </c:pt>
                <c:pt idx="8">
                  <c:v>0.79323961537794152</c:v>
                </c:pt>
                <c:pt idx="9">
                  <c:v>2.7428909211989829</c:v>
                </c:pt>
                <c:pt idx="10">
                  <c:v>0.28519794163138923</c:v>
                </c:pt>
                <c:pt idx="11">
                  <c:v>0.22165142874663876</c:v>
                </c:pt>
                <c:pt idx="12">
                  <c:v>6.2198561895574143</c:v>
                </c:pt>
                <c:pt idx="13">
                  <c:v>2.9203178575532434</c:v>
                </c:pt>
                <c:pt idx="14">
                  <c:v>0.29398967508261109</c:v>
                </c:pt>
                <c:pt idx="15">
                  <c:v>1.2537450034903366</c:v>
                </c:pt>
                <c:pt idx="16">
                  <c:v>2.1520979880958238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B-4ECC-B24F-90D97464D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P. microempresas aperturados en los J. de lo Mercantil. </a:t>
            </a:r>
          </a:p>
          <a:p>
            <a:pPr>
              <a:defRPr/>
            </a:pPr>
            <a:r>
              <a:rPr lang="es-ES" b="1" baseline="0"/>
              <a:t>Cuarto </a:t>
            </a:r>
            <a:r>
              <a:rPr lang="es-ES" b="1"/>
              <a:t>trimestre de 2024</a:t>
            </a:r>
          </a:p>
        </c:rich>
      </c:tx>
      <c:layout>
        <c:manualLayout>
          <c:xMode val="edge"/>
          <c:yMode val="edge"/>
          <c:x val="0.25389119699520063"/>
          <c:y val="2.3952113899431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7946339181829069E-2"/>
          <c:y val="0.16636290967226219"/>
          <c:w val="0.90045326808375759"/>
          <c:h val="0.541426134682804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'T. microempresas declarados TSJ'!$B$6:$B$22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'T. microempresas declarados TSJ'!$J$6:$J$22</c:f>
              <c:numCache>
                <c:formatCode>#,##0</c:formatCode>
                <c:ptCount val="17"/>
                <c:pt idx="0">
                  <c:v>106</c:v>
                </c:pt>
                <c:pt idx="1">
                  <c:v>1</c:v>
                </c:pt>
                <c:pt idx="2">
                  <c:v>13</c:v>
                </c:pt>
                <c:pt idx="3">
                  <c:v>4</c:v>
                </c:pt>
                <c:pt idx="4">
                  <c:v>26</c:v>
                </c:pt>
                <c:pt idx="5">
                  <c:v>9</c:v>
                </c:pt>
                <c:pt idx="6">
                  <c:v>19</c:v>
                </c:pt>
                <c:pt idx="7">
                  <c:v>1</c:v>
                </c:pt>
                <c:pt idx="8">
                  <c:v>44</c:v>
                </c:pt>
                <c:pt idx="9">
                  <c:v>120</c:v>
                </c:pt>
                <c:pt idx="10">
                  <c:v>3</c:v>
                </c:pt>
                <c:pt idx="11">
                  <c:v>2</c:v>
                </c:pt>
                <c:pt idx="12">
                  <c:v>314</c:v>
                </c:pt>
                <c:pt idx="13">
                  <c:v>26</c:v>
                </c:pt>
                <c:pt idx="14">
                  <c:v>1</c:v>
                </c:pt>
                <c:pt idx="15">
                  <c:v>23</c:v>
                </c:pt>
                <c:pt idx="16" formatCode="General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9-4E28-98DF-07911BFA3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P. microempresas de continuación aperturados en los J. de lo Mercantil.</a:t>
            </a:r>
            <a:r>
              <a:rPr lang="es-ES" b="1" baseline="0"/>
              <a:t> Cuarto</a:t>
            </a:r>
            <a:r>
              <a:rPr lang="es-ES" b="1"/>
              <a:t> trimestre de 2024</a:t>
            </a:r>
          </a:p>
        </c:rich>
      </c:tx>
      <c:layout>
        <c:manualLayout>
          <c:xMode val="edge"/>
          <c:yMode val="edge"/>
          <c:x val="0.1435299859233031"/>
          <c:y val="4.0679165104361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4355726810744399E-2"/>
          <c:y val="0.20550056242969628"/>
          <c:w val="0.9213888570051193"/>
          <c:h val="0.387098391547210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'T.Microempresas continuación'!$B$6:$B$22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'T.Microempresas continuación'!$J$6:$J$22</c:f>
              <c:numCache>
                <c:formatCode>General</c:formatCode>
                <c:ptCount val="17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32</c:v>
                </c:pt>
                <c:pt idx="10">
                  <c:v>0</c:v>
                </c:pt>
                <c:pt idx="11">
                  <c:v>0</c:v>
                </c:pt>
                <c:pt idx="12">
                  <c:v>27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3-4F9B-B61F-E777251AB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P. microempresas</a:t>
            </a:r>
            <a:r>
              <a:rPr lang="es-ES" b="1" baseline="0"/>
              <a:t> de liquidación iniciados en</a:t>
            </a:r>
            <a:r>
              <a:rPr lang="es-ES" b="1"/>
              <a:t> los J. de lo Mercantil. </a:t>
            </a:r>
          </a:p>
          <a:p>
            <a:pPr>
              <a:defRPr/>
            </a:pPr>
            <a:r>
              <a:rPr lang="es-ES" b="1"/>
              <a:t>Cuarto trimestre de 2024</a:t>
            </a:r>
          </a:p>
        </c:rich>
      </c:tx>
      <c:layout>
        <c:manualLayout>
          <c:xMode val="edge"/>
          <c:yMode val="edge"/>
          <c:x val="0.14229346053346895"/>
          <c:y val="4.440545722644145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1166571194630266E-2"/>
          <c:y val="0.23009759050202375"/>
          <c:w val="0.91814543590214492"/>
          <c:h val="0.387098391547210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'T.Microempresas Liquidación TSJ'!$B$6:$B$22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'T.Microempresas Liquidación TSJ'!$J$6:$J$22</c:f>
              <c:numCache>
                <c:formatCode>#,##0</c:formatCode>
                <c:ptCount val="17"/>
                <c:pt idx="0">
                  <c:v>106</c:v>
                </c:pt>
                <c:pt idx="1">
                  <c:v>2</c:v>
                </c:pt>
                <c:pt idx="2">
                  <c:v>13</c:v>
                </c:pt>
                <c:pt idx="3">
                  <c:v>4</c:v>
                </c:pt>
                <c:pt idx="4">
                  <c:v>26</c:v>
                </c:pt>
                <c:pt idx="5">
                  <c:v>9</c:v>
                </c:pt>
                <c:pt idx="6">
                  <c:v>20</c:v>
                </c:pt>
                <c:pt idx="7">
                  <c:v>1</c:v>
                </c:pt>
                <c:pt idx="8">
                  <c:v>46</c:v>
                </c:pt>
                <c:pt idx="9">
                  <c:v>120</c:v>
                </c:pt>
                <c:pt idx="10">
                  <c:v>3</c:v>
                </c:pt>
                <c:pt idx="11">
                  <c:v>2</c:v>
                </c:pt>
                <c:pt idx="12">
                  <c:v>318</c:v>
                </c:pt>
                <c:pt idx="13">
                  <c:v>30</c:v>
                </c:pt>
                <c:pt idx="14">
                  <c:v>1</c:v>
                </c:pt>
                <c:pt idx="15">
                  <c:v>23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1-4247-9DEF-E7A1D5D99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  <c:max val="3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Introducci&#243;n!A1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troducci&#243;n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troducci&#243;n!A1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troducci&#243;n!A1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troducci&#243;n!A1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troducci&#243;n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troducci&#243;n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troducci&#243;n!A1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troducci&#243;n!A1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552449</xdr:colOff>
      <xdr:row>2</xdr:row>
      <xdr:rowOff>121920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909A467-0BD7-4FF6-AB12-A7811EF98AAD}"/>
            </a:ext>
          </a:extLst>
        </xdr:cNvPr>
        <xdr:cNvSpPr/>
      </xdr:nvSpPr>
      <xdr:spPr>
        <a:xfrm>
          <a:off x="0" y="0"/>
          <a:ext cx="18078449" cy="44259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Mercantil</a:t>
          </a:r>
        </a:p>
      </xdr:txBody>
    </xdr:sp>
    <xdr:clientData/>
  </xdr:twoCellAnchor>
  <xdr:twoCellAnchor editAs="oneCell">
    <xdr:from>
      <xdr:col>0</xdr:col>
      <xdr:colOff>649604</xdr:colOff>
      <xdr:row>3</xdr:row>
      <xdr:rowOff>90170</xdr:rowOff>
    </xdr:from>
    <xdr:to>
      <xdr:col>23</xdr:col>
      <xdr:colOff>686433</xdr:colOff>
      <xdr:row>5</xdr:row>
      <xdr:rowOff>97155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6812AF3-1B27-4C96-B8C9-8D5A5F7DA39D}"/>
            </a:ext>
          </a:extLst>
        </xdr:cNvPr>
        <xdr:cNvSpPr/>
      </xdr:nvSpPr>
      <xdr:spPr>
        <a:xfrm>
          <a:off x="649604" y="575945"/>
          <a:ext cx="17562829" cy="33401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especiales de microempresas 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571498</xdr:colOff>
      <xdr:row>0</xdr:row>
      <xdr:rowOff>180975</xdr:rowOff>
    </xdr:from>
    <xdr:to>
      <xdr:col>18</xdr:col>
      <xdr:colOff>28575</xdr:colOff>
      <xdr:row>1</xdr:row>
      <xdr:rowOff>409575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E1C3374F-77BA-4E03-892E-B375156F1547}"/>
            </a:ext>
          </a:extLst>
        </xdr:cNvPr>
        <xdr:cNvSpPr/>
      </xdr:nvSpPr>
      <xdr:spPr>
        <a:xfrm>
          <a:off x="571498" y="165735"/>
          <a:ext cx="13584557" cy="16764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mercantil, primera instancia y primera instancia e instruccion</a:t>
          </a:r>
        </a:p>
      </xdr:txBody>
    </xdr:sp>
    <xdr:clientData/>
  </xdr:twoCellAnchor>
  <xdr:twoCellAnchor>
    <xdr:from>
      <xdr:col>0</xdr:col>
      <xdr:colOff>495300</xdr:colOff>
      <xdr:row>24</xdr:row>
      <xdr:rowOff>19050</xdr:rowOff>
    </xdr:from>
    <xdr:to>
      <xdr:col>18</xdr:col>
      <xdr:colOff>47625</xdr:colOff>
      <xdr:row>25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5950DD2D-FAAD-4A0E-91B2-0CF8A32A4D8B}"/>
            </a:ext>
          </a:extLst>
        </xdr:cNvPr>
        <xdr:cNvSpPr/>
      </xdr:nvSpPr>
      <xdr:spPr>
        <a:xfrm>
          <a:off x="495300" y="4042410"/>
          <a:ext cx="13679805" cy="14859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respecto al año anterior de los procedimientos especiales de microempresas </a:t>
          </a:r>
        </a:p>
      </xdr:txBody>
    </xdr:sp>
    <xdr:clientData/>
  </xdr:twoCellAnchor>
  <xdr:twoCellAnchor>
    <xdr:from>
      <xdr:col>5</xdr:col>
      <xdr:colOff>9525</xdr:colOff>
      <xdr:row>5</xdr:row>
      <xdr:rowOff>9525</xdr:rowOff>
    </xdr:from>
    <xdr:to>
      <xdr:col>18</xdr:col>
      <xdr:colOff>19050</xdr:colOff>
      <xdr:row>20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5B9B182-C20B-4E89-AF8A-55100271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857250</xdr:colOff>
      <xdr:row>51</xdr:row>
      <xdr:rowOff>466724</xdr:rowOff>
    </xdr:from>
    <xdr:to>
      <xdr:col>17</xdr:col>
      <xdr:colOff>866774</xdr:colOff>
      <xdr:row>67</xdr:row>
      <xdr:rowOff>190500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BC8A965-6E1D-42EF-B811-D006624E3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581023</xdr:colOff>
      <xdr:row>48</xdr:row>
      <xdr:rowOff>0</xdr:rowOff>
    </xdr:from>
    <xdr:to>
      <xdr:col>18</xdr:col>
      <xdr:colOff>66675</xdr:colOff>
      <xdr:row>50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6FF2F8A5-5727-4A1E-818F-CC82661EA2D6}"/>
            </a:ext>
          </a:extLst>
        </xdr:cNvPr>
        <xdr:cNvSpPr/>
      </xdr:nvSpPr>
      <xdr:spPr>
        <a:xfrm>
          <a:off x="581023" y="8214360"/>
          <a:ext cx="13613132" cy="34480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procedimientos especiales de microempresas presentados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828676</xdr:colOff>
      <xdr:row>1</xdr:row>
      <xdr:rowOff>285749</xdr:rowOff>
    </xdr:to>
    <xdr:sp macro="" textlink="">
      <xdr:nvSpPr>
        <xdr:cNvPr id="8" name="4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A22A8A-FAEB-4A32-9D81-3618B3A38BA4}"/>
            </a:ext>
          </a:extLst>
        </xdr:cNvPr>
        <xdr:cNvSpPr/>
      </xdr:nvSpPr>
      <xdr:spPr>
        <a:xfrm flipH="1">
          <a:off x="14127480" y="167640"/>
          <a:ext cx="782956" cy="1714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</xdr:row>
      <xdr:rowOff>230504</xdr:rowOff>
    </xdr:from>
    <xdr:ext cx="17263111" cy="329565"/>
    <xdr:sp macro="" textlink="">
      <xdr:nvSpPr>
        <xdr:cNvPr id="9" name="2 Rectángulo redondeado">
          <a:extLst>
            <a:ext uri="{FF2B5EF4-FFF2-40B4-BE49-F238E27FC236}">
              <a16:creationId xmlns:a16="http://schemas.microsoft.com/office/drawing/2014/main" id="{6638CE0E-DCD3-4A4D-90F9-C4886AAEB97A}"/>
            </a:ext>
          </a:extLst>
        </xdr:cNvPr>
        <xdr:cNvSpPr/>
      </xdr:nvSpPr>
      <xdr:spPr>
        <a:xfrm>
          <a:off x="0" y="939164"/>
          <a:ext cx="17263111" cy="32956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procedimientos especiales de microempresas presentados por TSJ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152400</xdr:rowOff>
    </xdr:from>
    <xdr:to>
      <xdr:col>23</xdr:col>
      <xdr:colOff>28575</xdr:colOff>
      <xdr:row>1</xdr:row>
      <xdr:rowOff>388620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991F881-522A-4A70-9E88-429F6360C954}"/>
            </a:ext>
          </a:extLst>
        </xdr:cNvPr>
        <xdr:cNvSpPr/>
      </xdr:nvSpPr>
      <xdr:spPr>
        <a:xfrm>
          <a:off x="561975" y="152400"/>
          <a:ext cx="16954500" cy="43434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Mercantil</a:t>
          </a:r>
        </a:p>
      </xdr:txBody>
    </xdr:sp>
    <xdr:clientData/>
  </xdr:twoCellAnchor>
  <xdr:twoCellAnchor editAs="oneCell">
    <xdr:from>
      <xdr:col>1</xdr:col>
      <xdr:colOff>125729</xdr:colOff>
      <xdr:row>1</xdr:row>
      <xdr:rowOff>499110</xdr:rowOff>
    </xdr:from>
    <xdr:to>
      <xdr:col>23</xdr:col>
      <xdr:colOff>144779</xdr:colOff>
      <xdr:row>2</xdr:row>
      <xdr:rowOff>321945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89488744-960D-42FE-8481-97596B14454C}"/>
            </a:ext>
          </a:extLst>
        </xdr:cNvPr>
        <xdr:cNvSpPr/>
      </xdr:nvSpPr>
      <xdr:spPr>
        <a:xfrm>
          <a:off x="720089" y="697230"/>
          <a:ext cx="16912590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especiales de microempresas peronas jurídicas presentados por TSJ.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104775</xdr:colOff>
      <xdr:row>4</xdr:row>
      <xdr:rowOff>28575</xdr:rowOff>
    </xdr:from>
    <xdr:to>
      <xdr:col>23</xdr:col>
      <xdr:colOff>28575</xdr:colOff>
      <xdr:row>22</xdr:row>
      <xdr:rowOff>47624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492B1A8-5D30-45CD-8D2A-D6224E0B7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588644</xdr:colOff>
      <xdr:row>23</xdr:row>
      <xdr:rowOff>241934</xdr:rowOff>
    </xdr:from>
    <xdr:to>
      <xdr:col>23</xdr:col>
      <xdr:colOff>102870</xdr:colOff>
      <xdr:row>24</xdr:row>
      <xdr:rowOff>419099</xdr:rowOff>
    </xdr:to>
    <xdr:sp macro="" textlink="">
      <xdr:nvSpPr>
        <xdr:cNvPr id="5" name="3 Rectángulo redondeado">
          <a:extLst>
            <a:ext uri="{FF2B5EF4-FFF2-40B4-BE49-F238E27FC236}">
              <a16:creationId xmlns:a16="http://schemas.microsoft.com/office/drawing/2014/main" id="{AB595223-53C4-4F5F-94C2-8CA6B2FE8752}"/>
            </a:ext>
          </a:extLst>
        </xdr:cNvPr>
        <xdr:cNvSpPr/>
      </xdr:nvSpPr>
      <xdr:spPr>
        <a:xfrm>
          <a:off x="588644" y="5819774"/>
          <a:ext cx="17002126" cy="55816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respecto al mismo trimestre del año anterior de procedimietnos especiales de microempresas personas jurídicas presentados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76200</xdr:colOff>
      <xdr:row>49</xdr:row>
      <xdr:rowOff>133348</xdr:rowOff>
    </xdr:from>
    <xdr:to>
      <xdr:col>23</xdr:col>
      <xdr:colOff>66674</xdr:colOff>
      <xdr:row>67</xdr:row>
      <xdr:rowOff>152399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D362774-52AE-4F60-929A-98F4F7337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114298</xdr:colOff>
      <xdr:row>47</xdr:row>
      <xdr:rowOff>19050</xdr:rowOff>
    </xdr:from>
    <xdr:to>
      <xdr:col>23</xdr:col>
      <xdr:colOff>28574</xdr:colOff>
      <xdr:row>49</xdr:row>
      <xdr:rowOff>28575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72202041-9FB1-4E78-AD49-B41C4DA6B7C1}"/>
            </a:ext>
          </a:extLst>
        </xdr:cNvPr>
        <xdr:cNvSpPr/>
      </xdr:nvSpPr>
      <xdr:spPr>
        <a:xfrm>
          <a:off x="708658" y="11250930"/>
          <a:ext cx="16807816" cy="32956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especiales de microempresas personas jurídicas presentados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23</xdr:col>
      <xdr:colOff>819149</xdr:colOff>
      <xdr:row>1</xdr:row>
      <xdr:rowOff>381000</xdr:rowOff>
    </xdr:to>
    <xdr:sp macro="" textlink="">
      <xdr:nvSpPr>
        <xdr:cNvPr id="8" name="4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4D401F1-4A36-46B5-B07C-5C0C0F8134EF}"/>
            </a:ext>
          </a:extLst>
        </xdr:cNvPr>
        <xdr:cNvSpPr/>
      </xdr:nvSpPr>
      <xdr:spPr>
        <a:xfrm flipH="1">
          <a:off x="17487900" y="205740"/>
          <a:ext cx="819149" cy="381000"/>
        </a:xfrm>
        <a:prstGeom prst="homePlate">
          <a:avLst>
            <a:gd name="adj" fmla="val 54370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130176</xdr:colOff>
      <xdr:row>0</xdr:row>
      <xdr:rowOff>130175</xdr:rowOff>
    </xdr:from>
    <xdr:to>
      <xdr:col>21</xdr:col>
      <xdr:colOff>854075</xdr:colOff>
      <xdr:row>1</xdr:row>
      <xdr:rowOff>369570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6E3B769-3042-4427-AC8D-8D420E9C5B71}"/>
            </a:ext>
          </a:extLst>
        </xdr:cNvPr>
        <xdr:cNvSpPr/>
      </xdr:nvSpPr>
      <xdr:spPr>
        <a:xfrm>
          <a:off x="130176" y="130175"/>
          <a:ext cx="18078449" cy="43942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Mercantil</a:t>
          </a:r>
        </a:p>
      </xdr:txBody>
    </xdr:sp>
    <xdr:clientData/>
  </xdr:twoCellAnchor>
  <xdr:twoCellAnchor editAs="oneCell">
    <xdr:from>
      <xdr:col>1</xdr:col>
      <xdr:colOff>182880</xdr:colOff>
      <xdr:row>1</xdr:row>
      <xdr:rowOff>502920</xdr:rowOff>
    </xdr:from>
    <xdr:to>
      <xdr:col>22</xdr:col>
      <xdr:colOff>118109</xdr:colOff>
      <xdr:row>2</xdr:row>
      <xdr:rowOff>325755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22B7DD41-7DAF-4BEB-9B28-30E8C05557F6}"/>
            </a:ext>
          </a:extLst>
        </xdr:cNvPr>
        <xdr:cNvSpPr/>
      </xdr:nvSpPr>
      <xdr:spPr>
        <a:xfrm>
          <a:off x="777240" y="701040"/>
          <a:ext cx="1717928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especiales de microempresas personas físicas presentados por TSJ.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714376</xdr:colOff>
      <xdr:row>4</xdr:row>
      <xdr:rowOff>47624</xdr:rowOff>
    </xdr:from>
    <xdr:to>
      <xdr:col>22</xdr:col>
      <xdr:colOff>438150</xdr:colOff>
      <xdr:row>21</xdr:row>
      <xdr:rowOff>187325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0B8234-D34F-4141-BAE9-27C40E94C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85725</xdr:colOff>
      <xdr:row>24</xdr:row>
      <xdr:rowOff>209550</xdr:rowOff>
    </xdr:from>
    <xdr:to>
      <xdr:col>22</xdr:col>
      <xdr:colOff>19050</xdr:colOff>
      <xdr:row>25</xdr:row>
      <xdr:rowOff>76200</xdr:rowOff>
    </xdr:to>
    <xdr:sp macro="" textlink="">
      <xdr:nvSpPr>
        <xdr:cNvPr id="5" name="3 Rectángulo redondeado">
          <a:extLst>
            <a:ext uri="{FF2B5EF4-FFF2-40B4-BE49-F238E27FC236}">
              <a16:creationId xmlns:a16="http://schemas.microsoft.com/office/drawing/2014/main" id="{BDF533CD-981E-4FE0-AFCF-A70A924C1E10}"/>
            </a:ext>
          </a:extLst>
        </xdr:cNvPr>
        <xdr:cNvSpPr/>
      </xdr:nvSpPr>
      <xdr:spPr>
        <a:xfrm>
          <a:off x="680085" y="6160770"/>
          <a:ext cx="17177385" cy="33147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respecto al mismo trimestre del año anterior de procedimienos especiales de microempresas personas físicas presentados 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295275</xdr:colOff>
      <xdr:row>50</xdr:row>
      <xdr:rowOff>28576</xdr:rowOff>
    </xdr:from>
    <xdr:to>
      <xdr:col>21</xdr:col>
      <xdr:colOff>314325</xdr:colOff>
      <xdr:row>68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3262DE4-AB80-4EFA-8CC3-80CE8681C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66674</xdr:colOff>
      <xdr:row>46</xdr:row>
      <xdr:rowOff>152400</xdr:rowOff>
    </xdr:from>
    <xdr:to>
      <xdr:col>22</xdr:col>
      <xdr:colOff>9525</xdr:colOff>
      <xdr:row>49</xdr:row>
      <xdr:rowOff>0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2294777-8160-41C7-A16F-FA1A44285A04}"/>
            </a:ext>
          </a:extLst>
        </xdr:cNvPr>
        <xdr:cNvSpPr/>
      </xdr:nvSpPr>
      <xdr:spPr>
        <a:xfrm>
          <a:off x="661034" y="11224260"/>
          <a:ext cx="17186911" cy="32766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especiales de microempresas personas físicas presentados en los juzgados de lo mercantil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752474</xdr:colOff>
      <xdr:row>1</xdr:row>
      <xdr:rowOff>0</xdr:rowOff>
    </xdr:from>
    <xdr:to>
      <xdr:col>22</xdr:col>
      <xdr:colOff>809623</xdr:colOff>
      <xdr:row>1</xdr:row>
      <xdr:rowOff>295275</xdr:rowOff>
    </xdr:to>
    <xdr:sp macro="" textlink="">
      <xdr:nvSpPr>
        <xdr:cNvPr id="8" name="4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971F3A-BDD5-4B56-AAC2-E308CAB12109}"/>
            </a:ext>
          </a:extLst>
        </xdr:cNvPr>
        <xdr:cNvSpPr/>
      </xdr:nvSpPr>
      <xdr:spPr>
        <a:xfrm flipH="1">
          <a:off x="17745074" y="205740"/>
          <a:ext cx="902969" cy="295275"/>
        </a:xfrm>
        <a:prstGeom prst="homePlate">
          <a:avLst>
            <a:gd name="adj" fmla="val 107434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1</xdr:row>
      <xdr:rowOff>0</xdr:rowOff>
    </xdr:from>
    <xdr:ext cx="17253585" cy="419100"/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38780807-C087-4BD5-9D54-9A22DE5F457B}"/>
            </a:ext>
          </a:extLst>
        </xdr:cNvPr>
        <xdr:cNvSpPr/>
      </xdr:nvSpPr>
      <xdr:spPr>
        <a:xfrm>
          <a:off x="794384" y="167640"/>
          <a:ext cx="1725358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Mercantil</a:t>
          </a:r>
        </a:p>
      </xdr:txBody>
    </xdr:sp>
    <xdr:clientData/>
  </xdr:oneCellAnchor>
  <xdr:oneCellAnchor>
    <xdr:from>
      <xdr:col>0</xdr:col>
      <xdr:colOff>546734</xdr:colOff>
      <xdr:row>2</xdr:row>
      <xdr:rowOff>85725</xdr:rowOff>
    </xdr:from>
    <xdr:ext cx="17263111" cy="329565"/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E90740B2-D5C6-4603-AB66-9D3F5B6D6427}"/>
            </a:ext>
          </a:extLst>
        </xdr:cNvPr>
        <xdr:cNvSpPr/>
      </xdr:nvSpPr>
      <xdr:spPr>
        <a:xfrm>
          <a:off x="546734" y="794385"/>
          <a:ext cx="17263111" cy="32956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procedimientos especiales de microempresas presentados por TSJ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24</xdr:row>
      <xdr:rowOff>142875</xdr:rowOff>
    </xdr:from>
    <xdr:ext cx="17131665" cy="331470"/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EE830613-72B0-484B-9F23-D94D3BAE8F81}"/>
            </a:ext>
          </a:extLst>
        </xdr:cNvPr>
        <xdr:cNvSpPr/>
      </xdr:nvSpPr>
      <xdr:spPr>
        <a:xfrm>
          <a:off x="813435" y="4166235"/>
          <a:ext cx="17131665" cy="33147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respecto al mismo trimestre del año anterior de procedimientos especiales de microempresas presentados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10</xdr:col>
      <xdr:colOff>66675</xdr:colOff>
      <xdr:row>3</xdr:row>
      <xdr:rowOff>161924</xdr:rowOff>
    </xdr:from>
    <xdr:to>
      <xdr:col>22</xdr:col>
      <xdr:colOff>19050</xdr:colOff>
      <xdr:row>22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E77A1CA-69A6-4B18-BF96-3EA20C405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47623</xdr:colOff>
      <xdr:row>47</xdr:row>
      <xdr:rowOff>19050</xdr:rowOff>
    </xdr:from>
    <xdr:to>
      <xdr:col>21</xdr:col>
      <xdr:colOff>781050</xdr:colOff>
      <xdr:row>49</xdr:row>
      <xdr:rowOff>28575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09A541A6-2C47-4A4F-A35B-AD4C02B27DA6}"/>
            </a:ext>
          </a:extLst>
        </xdr:cNvPr>
        <xdr:cNvSpPr/>
      </xdr:nvSpPr>
      <xdr:spPr>
        <a:xfrm>
          <a:off x="832483" y="7898130"/>
          <a:ext cx="16430627" cy="34480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P. especiales de microempresas de presentados en los juzgados de lo mercantil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47625</xdr:colOff>
      <xdr:row>50</xdr:row>
      <xdr:rowOff>47625</xdr:rowOff>
    </xdr:from>
    <xdr:to>
      <xdr:col>21</xdr:col>
      <xdr:colOff>57150</xdr:colOff>
      <xdr:row>67</xdr:row>
      <xdr:rowOff>161925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49DB3F4-374C-4424-B06C-A664AE4D0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28574</xdr:colOff>
      <xdr:row>1</xdr:row>
      <xdr:rowOff>323850</xdr:rowOff>
    </xdr:to>
    <xdr:sp macro="" textlink="">
      <xdr:nvSpPr>
        <xdr:cNvPr id="8" name="4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A3164AD-D35C-4CD5-8DA5-DD566FA57456}"/>
            </a:ext>
          </a:extLst>
        </xdr:cNvPr>
        <xdr:cNvSpPr/>
      </xdr:nvSpPr>
      <xdr:spPr>
        <a:xfrm flipH="1">
          <a:off x="17266920" y="167640"/>
          <a:ext cx="813434" cy="163830"/>
        </a:xfrm>
        <a:prstGeom prst="homePlate">
          <a:avLst>
            <a:gd name="adj" fmla="val 49370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19</xdr:col>
      <xdr:colOff>800099</xdr:colOff>
      <xdr:row>1</xdr:row>
      <xdr:rowOff>438150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58D6B4A8-15C5-434E-B9E3-5733F040CE95}"/>
            </a:ext>
          </a:extLst>
        </xdr:cNvPr>
        <xdr:cNvSpPr/>
      </xdr:nvSpPr>
      <xdr:spPr>
        <a:xfrm>
          <a:off x="632460" y="179070"/>
          <a:ext cx="1727453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Mercantil</a:t>
          </a:r>
        </a:p>
      </xdr:txBody>
    </xdr:sp>
    <xdr:clientData/>
  </xdr:twoCellAnchor>
  <xdr:twoCellAnchor editAs="oneCell">
    <xdr:from>
      <xdr:col>1</xdr:col>
      <xdr:colOff>249554</xdr:colOff>
      <xdr:row>2</xdr:row>
      <xdr:rowOff>78105</xdr:rowOff>
    </xdr:from>
    <xdr:to>
      <xdr:col>20</xdr:col>
      <xdr:colOff>11429</xdr:colOff>
      <xdr:row>3</xdr:row>
      <xdr:rowOff>53340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C5AFDC75-852C-42CC-8F42-FCBF044DA6F3}"/>
            </a:ext>
          </a:extLst>
        </xdr:cNvPr>
        <xdr:cNvSpPr/>
      </xdr:nvSpPr>
      <xdr:spPr>
        <a:xfrm>
          <a:off x="843914" y="763905"/>
          <a:ext cx="1726501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especiales de microempresas aperturados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24</xdr:row>
      <xdr:rowOff>200025</xdr:rowOff>
    </xdr:from>
    <xdr:to>
      <xdr:col>19</xdr:col>
      <xdr:colOff>676275</xdr:colOff>
      <xdr:row>25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968C8AF3-8F14-4455-AF20-8BEE1E6E66FC}"/>
            </a:ext>
          </a:extLst>
        </xdr:cNvPr>
        <xdr:cNvSpPr/>
      </xdr:nvSpPr>
      <xdr:spPr>
        <a:xfrm>
          <a:off x="594360" y="6105525"/>
          <a:ext cx="1718881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respecto al mismo trimestre del año anterior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 Procedimientos especiales de microempresas apertur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ados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57150</xdr:colOff>
      <xdr:row>4</xdr:row>
      <xdr:rowOff>76200</xdr:rowOff>
    </xdr:from>
    <xdr:to>
      <xdr:col>19</xdr:col>
      <xdr:colOff>685798</xdr:colOff>
      <xdr:row>21</xdr:row>
      <xdr:rowOff>200025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AB62E4F-3520-4E6C-8ED1-0FD746C92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</xdr:row>
      <xdr:rowOff>0</xdr:rowOff>
    </xdr:from>
    <xdr:to>
      <xdr:col>21</xdr:col>
      <xdr:colOff>171450</xdr:colOff>
      <xdr:row>1</xdr:row>
      <xdr:rowOff>428625</xdr:rowOff>
    </xdr:to>
    <xdr:sp macro="" textlink="">
      <xdr:nvSpPr>
        <xdr:cNvPr id="6" name="4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076131-FCBE-4A7F-93AD-8C52AAD6A79A}"/>
            </a:ext>
          </a:extLst>
        </xdr:cNvPr>
        <xdr:cNvSpPr/>
      </xdr:nvSpPr>
      <xdr:spPr>
        <a:xfrm flipH="1">
          <a:off x="18097500" y="160020"/>
          <a:ext cx="1017270" cy="428625"/>
        </a:xfrm>
        <a:prstGeom prst="homePlate">
          <a:avLst>
            <a:gd name="adj" fmla="val 49370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152400</xdr:rowOff>
    </xdr:from>
    <xdr:to>
      <xdr:col>19</xdr:col>
      <xdr:colOff>133350</xdr:colOff>
      <xdr:row>1</xdr:row>
      <xdr:rowOff>401955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D247631-06CF-446E-AF24-3A4FECBBFBA8}"/>
            </a:ext>
          </a:extLst>
        </xdr:cNvPr>
        <xdr:cNvSpPr/>
      </xdr:nvSpPr>
      <xdr:spPr>
        <a:xfrm>
          <a:off x="661035" y="152400"/>
          <a:ext cx="16754475" cy="42481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Mercantil</a:t>
          </a:r>
        </a:p>
      </xdr:txBody>
    </xdr:sp>
    <xdr:clientData/>
  </xdr:twoCellAnchor>
  <xdr:twoCellAnchor editAs="oneCell">
    <xdr:from>
      <xdr:col>1</xdr:col>
      <xdr:colOff>36195</xdr:colOff>
      <xdr:row>2</xdr:row>
      <xdr:rowOff>24765</xdr:rowOff>
    </xdr:from>
    <xdr:to>
      <xdr:col>19</xdr:col>
      <xdr:colOff>150495</xdr:colOff>
      <xdr:row>2</xdr:row>
      <xdr:rowOff>354330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329CD405-B0AE-47FC-86AE-B74F3338E46A}"/>
            </a:ext>
          </a:extLst>
        </xdr:cNvPr>
        <xdr:cNvSpPr/>
      </xdr:nvSpPr>
      <xdr:spPr>
        <a:xfrm>
          <a:off x="630555" y="710565"/>
          <a:ext cx="16802100" cy="32956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especiales de microempresas de continuación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aperturados por TSJ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24</xdr:row>
      <xdr:rowOff>85725</xdr:rowOff>
    </xdr:from>
    <xdr:to>
      <xdr:col>19</xdr:col>
      <xdr:colOff>123825</xdr:colOff>
      <xdr:row>25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DD78551D-D486-4099-8BB2-E8EB85883A1D}"/>
            </a:ext>
          </a:extLst>
        </xdr:cNvPr>
        <xdr:cNvSpPr/>
      </xdr:nvSpPr>
      <xdr:spPr>
        <a:xfrm>
          <a:off x="622935" y="5983605"/>
          <a:ext cx="16783050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respecto al mismo trimestre del año anterior P. microempresas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continuación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95249</xdr:colOff>
      <xdr:row>3</xdr:row>
      <xdr:rowOff>123825</xdr:rowOff>
    </xdr:from>
    <xdr:to>
      <xdr:col>19</xdr:col>
      <xdr:colOff>685798</xdr:colOff>
      <xdr:row>21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9B2D7FF-471F-4A34-907A-0FEBAC671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333373</xdr:colOff>
      <xdr:row>1</xdr:row>
      <xdr:rowOff>0</xdr:rowOff>
    </xdr:from>
    <xdr:to>
      <xdr:col>20</xdr:col>
      <xdr:colOff>361949</xdr:colOff>
      <xdr:row>1</xdr:row>
      <xdr:rowOff>285749</xdr:rowOff>
    </xdr:to>
    <xdr:sp macro="" textlink="">
      <xdr:nvSpPr>
        <xdr:cNvPr id="6" name="4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102CE6-7465-44A7-B654-A5984CD0B99B}"/>
            </a:ext>
          </a:extLst>
        </xdr:cNvPr>
        <xdr:cNvSpPr/>
      </xdr:nvSpPr>
      <xdr:spPr>
        <a:xfrm flipH="1">
          <a:off x="17615533" y="167640"/>
          <a:ext cx="87439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19</xdr:col>
      <xdr:colOff>361950</xdr:colOff>
      <xdr:row>1</xdr:row>
      <xdr:rowOff>428625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3D3CA5D5-7145-493E-82B2-5E037CF9BFA3}"/>
            </a:ext>
          </a:extLst>
        </xdr:cNvPr>
        <xdr:cNvSpPr/>
      </xdr:nvSpPr>
      <xdr:spPr>
        <a:xfrm>
          <a:off x="594360" y="169545"/>
          <a:ext cx="17011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Mercantil</a:t>
          </a:r>
        </a:p>
      </xdr:txBody>
    </xdr:sp>
    <xdr:clientData/>
  </xdr:twoCellAnchor>
  <xdr:twoCellAnchor editAs="oneCell">
    <xdr:from>
      <xdr:col>1</xdr:col>
      <xdr:colOff>421005</xdr:colOff>
      <xdr:row>2</xdr:row>
      <xdr:rowOff>47625</xdr:rowOff>
    </xdr:from>
    <xdr:to>
      <xdr:col>19</xdr:col>
      <xdr:colOff>763904</xdr:colOff>
      <xdr:row>3</xdr:row>
      <xdr:rowOff>22860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C97F4EB8-3602-4D90-8DE3-347B9CD35E86}"/>
            </a:ext>
          </a:extLst>
        </xdr:cNvPr>
        <xdr:cNvSpPr/>
      </xdr:nvSpPr>
      <xdr:spPr>
        <a:xfrm>
          <a:off x="1015365" y="733425"/>
          <a:ext cx="169925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especiales de microempresas de liquidación iniciados por TSJ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60959</xdr:colOff>
      <xdr:row>24</xdr:row>
      <xdr:rowOff>74295</xdr:rowOff>
    </xdr:from>
    <xdr:to>
      <xdr:col>19</xdr:col>
      <xdr:colOff>356234</xdr:colOff>
      <xdr:row>24</xdr:row>
      <xdr:rowOff>407670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248ECCD3-53D2-4F38-B0D9-DC53FAFADE34}"/>
            </a:ext>
          </a:extLst>
        </xdr:cNvPr>
        <xdr:cNvSpPr/>
      </xdr:nvSpPr>
      <xdr:spPr>
        <a:xfrm>
          <a:off x="655319" y="5972175"/>
          <a:ext cx="169449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respecto al mismo trimestre del año anterior de p. especiales de microempresas de liquidación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85725</xdr:colOff>
      <xdr:row>4</xdr:row>
      <xdr:rowOff>19049</xdr:rowOff>
    </xdr:from>
    <xdr:to>
      <xdr:col>17</xdr:col>
      <xdr:colOff>670561</xdr:colOff>
      <xdr:row>22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E090D6D-5735-4D0F-ABA1-F2E08C57C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447674</xdr:colOff>
      <xdr:row>1</xdr:row>
      <xdr:rowOff>0</xdr:rowOff>
    </xdr:from>
    <xdr:to>
      <xdr:col>20</xdr:col>
      <xdr:colOff>514349</xdr:colOff>
      <xdr:row>1</xdr:row>
      <xdr:rowOff>285749</xdr:rowOff>
    </xdr:to>
    <xdr:sp macro="" textlink="">
      <xdr:nvSpPr>
        <xdr:cNvPr id="6" name="4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C5EC47-5652-486A-AFDE-14C151D1FAFD}"/>
            </a:ext>
          </a:extLst>
        </xdr:cNvPr>
        <xdr:cNvSpPr/>
      </xdr:nvSpPr>
      <xdr:spPr>
        <a:xfrm flipH="1">
          <a:off x="17691734" y="160020"/>
          <a:ext cx="91249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</xdr:row>
      <xdr:rowOff>19050</xdr:rowOff>
    </xdr:from>
    <xdr:to>
      <xdr:col>18</xdr:col>
      <xdr:colOff>123826</xdr:colOff>
      <xdr:row>1</xdr:row>
      <xdr:rowOff>438150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CF9DF54C-0445-47A3-A323-3CEA6F364C9A}"/>
            </a:ext>
          </a:extLst>
        </xdr:cNvPr>
        <xdr:cNvSpPr/>
      </xdr:nvSpPr>
      <xdr:spPr>
        <a:xfrm>
          <a:off x="571500" y="179070"/>
          <a:ext cx="1494472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Mercantil</a:t>
          </a:r>
        </a:p>
      </xdr:txBody>
    </xdr:sp>
    <xdr:clientData/>
  </xdr:twoCellAnchor>
  <xdr:twoCellAnchor>
    <xdr:from>
      <xdr:col>1</xdr:col>
      <xdr:colOff>3175</xdr:colOff>
      <xdr:row>23</xdr:row>
      <xdr:rowOff>86783</xdr:rowOff>
    </xdr:from>
    <xdr:to>
      <xdr:col>17</xdr:col>
      <xdr:colOff>867833</xdr:colOff>
      <xdr:row>24</xdr:row>
      <xdr:rowOff>143933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A3CD77F4-C76D-462F-B625-0FA73D4105E5}"/>
            </a:ext>
          </a:extLst>
        </xdr:cNvPr>
        <xdr:cNvSpPr/>
      </xdr:nvSpPr>
      <xdr:spPr>
        <a:xfrm>
          <a:off x="597535" y="5740823"/>
          <a:ext cx="14763538" cy="33147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respecto al año anterior de P. especiales de microempresas personas físicas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19050</xdr:colOff>
      <xdr:row>4</xdr:row>
      <xdr:rowOff>466724</xdr:rowOff>
    </xdr:from>
    <xdr:to>
      <xdr:col>18</xdr:col>
      <xdr:colOff>19050</xdr:colOff>
      <xdr:row>22</xdr:row>
      <xdr:rowOff>38099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8BF92B-0021-4C78-BD29-C44A2103E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50</xdr:row>
      <xdr:rowOff>485775</xdr:rowOff>
    </xdr:from>
    <xdr:to>
      <xdr:col>17</xdr:col>
      <xdr:colOff>771525</xdr:colOff>
      <xdr:row>68</xdr:row>
      <xdr:rowOff>28574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F80114-744C-469F-8EB5-6024FF682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581024</xdr:colOff>
      <xdr:row>47</xdr:row>
      <xdr:rowOff>0</xdr:rowOff>
    </xdr:from>
    <xdr:to>
      <xdr:col>18</xdr:col>
      <xdr:colOff>0</xdr:colOff>
      <xdr:row>49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2A4FDC9E-EC5E-4536-A587-C1E2540BE9A5}"/>
            </a:ext>
          </a:extLst>
        </xdr:cNvPr>
        <xdr:cNvSpPr/>
      </xdr:nvSpPr>
      <xdr:spPr>
        <a:xfrm>
          <a:off x="581024" y="11292840"/>
          <a:ext cx="14811376" cy="32956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P. especiales de microempresas personas físicas presentados en los juzgados de lo mercantil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95250</xdr:colOff>
      <xdr:row>1</xdr:row>
      <xdr:rowOff>0</xdr:rowOff>
    </xdr:from>
    <xdr:to>
      <xdr:col>19</xdr:col>
      <xdr:colOff>76200</xdr:colOff>
      <xdr:row>1</xdr:row>
      <xdr:rowOff>285749</xdr:rowOff>
    </xdr:to>
    <xdr:sp macro="" textlink="">
      <xdr:nvSpPr>
        <xdr:cNvPr id="8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C856FC6-E5A8-405B-8608-76487E30F390}"/>
            </a:ext>
          </a:extLst>
        </xdr:cNvPr>
        <xdr:cNvSpPr/>
      </xdr:nvSpPr>
      <xdr:spPr>
        <a:xfrm flipH="1">
          <a:off x="15487650" y="160020"/>
          <a:ext cx="88011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419099</xdr:colOff>
      <xdr:row>2</xdr:row>
      <xdr:rowOff>102870</xdr:rowOff>
    </xdr:from>
    <xdr:to>
      <xdr:col>20</xdr:col>
      <xdr:colOff>407668</xdr:colOff>
      <xdr:row>3</xdr:row>
      <xdr:rowOff>78105</xdr:rowOff>
    </xdr:to>
    <xdr:sp macro="" textlink="">
      <xdr:nvSpPr>
        <xdr:cNvPr id="9" name="2 Rectángulo redondeado">
          <a:extLst>
            <a:ext uri="{FF2B5EF4-FFF2-40B4-BE49-F238E27FC236}">
              <a16:creationId xmlns:a16="http://schemas.microsoft.com/office/drawing/2014/main" id="{A1218AB0-3111-4970-BD8C-E98285834C82}"/>
            </a:ext>
          </a:extLst>
        </xdr:cNvPr>
        <xdr:cNvSpPr/>
      </xdr:nvSpPr>
      <xdr:spPr>
        <a:xfrm>
          <a:off x="419099" y="788670"/>
          <a:ext cx="1717928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especiales de microempresas presentados por TSJ. 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físicas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552449</xdr:colOff>
      <xdr:row>2</xdr:row>
      <xdr:rowOff>0</xdr:rowOff>
    </xdr:from>
    <xdr:to>
      <xdr:col>18</xdr:col>
      <xdr:colOff>9524</xdr:colOff>
      <xdr:row>2</xdr:row>
      <xdr:rowOff>333375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AE411ADF-06C9-4574-BA12-1E943943755C}"/>
            </a:ext>
          </a:extLst>
        </xdr:cNvPr>
        <xdr:cNvSpPr/>
      </xdr:nvSpPr>
      <xdr:spPr>
        <a:xfrm>
          <a:off x="552449" y="670560"/>
          <a:ext cx="1407985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oncursos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personas jurídicas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presentados 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24</xdr:row>
      <xdr:rowOff>200025</xdr:rowOff>
    </xdr:from>
    <xdr:to>
      <xdr:col>17</xdr:col>
      <xdr:colOff>809625</xdr:colOff>
      <xdr:row>25</xdr:row>
      <xdr:rowOff>0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B1FA48B9-B15C-400A-9BDC-FA68F8C9F26C}"/>
            </a:ext>
          </a:extLst>
        </xdr:cNvPr>
        <xdr:cNvSpPr/>
      </xdr:nvSpPr>
      <xdr:spPr>
        <a:xfrm>
          <a:off x="594360" y="6128385"/>
          <a:ext cx="1393888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respecto al año anterior de p. especiales de microempresas personas jurídicas 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4</xdr:col>
      <xdr:colOff>866775</xdr:colOff>
      <xdr:row>4</xdr:row>
      <xdr:rowOff>466724</xdr:rowOff>
    </xdr:from>
    <xdr:to>
      <xdr:col>17</xdr:col>
      <xdr:colOff>781050</xdr:colOff>
      <xdr:row>21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0112F03-23C6-4823-85B0-9955BF0CC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51</xdr:row>
      <xdr:rowOff>9525</xdr:rowOff>
    </xdr:from>
    <xdr:to>
      <xdr:col>17</xdr:col>
      <xdr:colOff>752475</xdr:colOff>
      <xdr:row>67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D825787-9C69-4AD3-9A03-F0B763E10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581024</xdr:colOff>
      <xdr:row>47</xdr:row>
      <xdr:rowOff>0</xdr:rowOff>
    </xdr:from>
    <xdr:to>
      <xdr:col>17</xdr:col>
      <xdr:colOff>800099</xdr:colOff>
      <xdr:row>49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16F4BA22-DE7F-4E88-BEEE-74027AD6DAF9}"/>
            </a:ext>
          </a:extLst>
        </xdr:cNvPr>
        <xdr:cNvSpPr/>
      </xdr:nvSpPr>
      <xdr:spPr>
        <a:xfrm>
          <a:off x="581024" y="11292840"/>
          <a:ext cx="13942695" cy="32956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P. especiales de microempresas personas jurídicas presentados en los juzgados de lo mercantil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22</xdr:col>
      <xdr:colOff>38101</xdr:colOff>
      <xdr:row>1</xdr:row>
      <xdr:rowOff>285749</xdr:rowOff>
    </xdr:to>
    <xdr:sp macro="" textlink="">
      <xdr:nvSpPr>
        <xdr:cNvPr id="7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E23988-B0B7-4464-A873-AF309848F525}"/>
            </a:ext>
          </a:extLst>
        </xdr:cNvPr>
        <xdr:cNvSpPr/>
      </xdr:nvSpPr>
      <xdr:spPr>
        <a:xfrm flipH="1">
          <a:off x="14622780" y="160020"/>
          <a:ext cx="85344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17</xdr:col>
      <xdr:colOff>819150</xdr:colOff>
      <xdr:row>1</xdr:row>
      <xdr:rowOff>419100</xdr:rowOff>
    </xdr:to>
    <xdr:sp macro="" textlink="">
      <xdr:nvSpPr>
        <xdr:cNvPr id="8" name="1 Rectángulo redondeado">
          <a:extLst>
            <a:ext uri="{FF2B5EF4-FFF2-40B4-BE49-F238E27FC236}">
              <a16:creationId xmlns:a16="http://schemas.microsoft.com/office/drawing/2014/main" id="{5FF02AB4-243B-4CAB-81F4-D870D731A5EC}"/>
            </a:ext>
          </a:extLst>
        </xdr:cNvPr>
        <xdr:cNvSpPr/>
      </xdr:nvSpPr>
      <xdr:spPr>
        <a:xfrm>
          <a:off x="594360" y="160020"/>
          <a:ext cx="1394841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Mercantil</a:t>
          </a:r>
        </a:p>
      </xdr:txBody>
    </xdr:sp>
    <xdr:clientData/>
  </xdr:twoCellAnchor>
  <xdr:twoCellAnchor editAs="oneCell">
    <xdr:from>
      <xdr:col>0</xdr:col>
      <xdr:colOff>552449</xdr:colOff>
      <xdr:row>1</xdr:row>
      <xdr:rowOff>495300</xdr:rowOff>
    </xdr:from>
    <xdr:to>
      <xdr:col>24</xdr:col>
      <xdr:colOff>243839</xdr:colOff>
      <xdr:row>2</xdr:row>
      <xdr:rowOff>318135</xdr:rowOff>
    </xdr:to>
    <xdr:sp macro="" textlink="">
      <xdr:nvSpPr>
        <xdr:cNvPr id="9" name="2 Rectángulo redondeado">
          <a:extLst>
            <a:ext uri="{FF2B5EF4-FFF2-40B4-BE49-F238E27FC236}">
              <a16:creationId xmlns:a16="http://schemas.microsoft.com/office/drawing/2014/main" id="{C3ACDD27-8B7E-4409-BB2F-4AE99CC6CC97}"/>
            </a:ext>
          </a:extLst>
        </xdr:cNvPr>
        <xdr:cNvSpPr/>
      </xdr:nvSpPr>
      <xdr:spPr>
        <a:xfrm>
          <a:off x="552449" y="670560"/>
          <a:ext cx="16912590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especiales de microempresas presentados por TSJ. 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jurídicas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00%20CRISIS\A&#241;o%202024\publicaci&#243;n%20sin%20cl&#225;usula%20suelo\Datos%20sobre%20el%20efecto%20de%20la%20crisis%20en%20los%20juzgados%20de%20lo%20mercantil%204T%202024.xlsx" TargetMode="External"/><Relationship Id="rId1" Type="http://schemas.openxmlformats.org/officeDocument/2006/relationships/externalLinkPath" Target="Datos%20sobre%20el%20efecto%20de%20la%20crisis%20en%20los%20juzgados%20de%20lo%20mercantil%204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ción"/>
      <sheetName val="Resumen"/>
      <sheetName val="Definiciones y conceptos"/>
      <sheetName val="Concursos TSJ persona juridica"/>
      <sheetName val="Concursos TSJ  pers nat empresa"/>
      <sheetName val="Concurso TSJ pers nat no empre"/>
      <sheetName val="Concursos presentados TSJ total"/>
      <sheetName val="Concursos declarados TSJ"/>
      <sheetName val="Concursos Convenio TSJ"/>
      <sheetName val="Concursos Liquidación TSJ"/>
      <sheetName val="E.R.E's TSJ"/>
      <sheetName val="Consecutivos declarados TSJ"/>
      <sheetName val="Provinci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CDE17-BE68-404B-AC32-CF6E4BCD93F7}">
  <dimension ref="B12:B24"/>
  <sheetViews>
    <sheetView tabSelected="1" workbookViewId="0">
      <selection activeCell="M29" sqref="M29"/>
    </sheetView>
  </sheetViews>
  <sheetFormatPr baseColWidth="10" defaultRowHeight="12.5" x14ac:dyDescent="0.25"/>
  <sheetData>
    <row r="12" spans="2:2" ht="15" x14ac:dyDescent="0.3">
      <c r="B12" s="52" t="s">
        <v>41</v>
      </c>
    </row>
    <row r="13" spans="2:2" ht="15.5" x14ac:dyDescent="0.35">
      <c r="B13" s="53" t="s">
        <v>44</v>
      </c>
    </row>
    <row r="14" spans="2:2" ht="15.5" x14ac:dyDescent="0.35">
      <c r="B14" s="53" t="s">
        <v>45</v>
      </c>
    </row>
    <row r="15" spans="2:2" ht="15.5" x14ac:dyDescent="0.35">
      <c r="B15" s="53" t="s">
        <v>46</v>
      </c>
    </row>
    <row r="16" spans="2:2" ht="15.5" x14ac:dyDescent="0.35">
      <c r="B16" s="53" t="s">
        <v>47</v>
      </c>
    </row>
    <row r="17" spans="2:2" ht="15.5" x14ac:dyDescent="0.35">
      <c r="B17" s="53" t="s">
        <v>42</v>
      </c>
    </row>
    <row r="18" spans="2:2" ht="15.5" x14ac:dyDescent="0.35">
      <c r="B18" s="53" t="s">
        <v>43</v>
      </c>
    </row>
    <row r="19" spans="2:2" ht="15" x14ac:dyDescent="0.3">
      <c r="B19" s="52"/>
    </row>
    <row r="20" spans="2:2" ht="15" x14ac:dyDescent="0.3">
      <c r="B20" s="52"/>
    </row>
    <row r="21" spans="2:2" ht="15" x14ac:dyDescent="0.3">
      <c r="B21" s="52" t="s">
        <v>40</v>
      </c>
    </row>
    <row r="22" spans="2:2" ht="15.5" x14ac:dyDescent="0.35">
      <c r="B22" s="53" t="s">
        <v>44</v>
      </c>
    </row>
    <row r="23" spans="2:2" ht="15.5" x14ac:dyDescent="0.35">
      <c r="B23" s="53" t="s">
        <v>45</v>
      </c>
    </row>
    <row r="24" spans="2:2" ht="15.5" x14ac:dyDescent="0.35">
      <c r="B24" s="53" t="s">
        <v>46</v>
      </c>
    </row>
  </sheetData>
  <hyperlinks>
    <hyperlink ref="B13" location="'T. Microe presentados TSJ total'!A1" display="Procedimientos especiales microempresas. Total presentados " xr:uid="{A6797130-8EAC-406B-9D40-920E933B766C}"/>
    <hyperlink ref="B14" location="'T.Microempresas TSJ P. físicas '!A1" display="Procedimientos especiales microempresas personas físicas" xr:uid="{33943632-0942-40A6-B93B-2773FC4E052E}"/>
    <hyperlink ref="B15" location="'T.Microempresas TSJ P. juridica'!A1" display="Procedimientos especiales microempresas personas jurídicas" xr:uid="{C6BBDC7F-1604-4565-A44E-172DA71C3C3A}"/>
    <hyperlink ref="B16" location="'T. microempresas declarados TSJ'!A1" display="Procedimientos especiales microempresas. Total aperturados" xr:uid="{9DA05C33-9E7F-4E67-B240-588A5CE645E1}"/>
    <hyperlink ref="B17" location="'T.Microempresas continuación'!A1" display="Procedimientos especiales microempresas aperturados de continuación" xr:uid="{86873064-2415-4E57-94C7-49DA388E163D}"/>
    <hyperlink ref="B18" location="'T.Microempresas Liquidación TSJ'!A1" display="Procedimientos especiales microempresas aperturados de liquidación" xr:uid="{6FF8DCC3-399D-4630-B493-D6C710AC8A85}"/>
    <hyperlink ref="B22" location="'A. Total microempresas'!A1" display="Procedimientos especiales microempresas. Total presentados " xr:uid="{DCD7D4CF-9D09-4665-80AD-44E342A8C354}"/>
    <hyperlink ref="B23" location="'A. microempresa P. físicas TSJ '!A1" display="Procedimientos especiales microempresas personas físicas" xr:uid="{6ADCB87A-0668-4507-A9DC-B9A111DDD69B}"/>
    <hyperlink ref="B24" location="'A. micromepresas P. jurídicas'!A1" display="Procedimientos especiales microempresas personas jurídicas" xr:uid="{2DCC422D-E7B2-4836-9B79-A95B5B37449A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8ECA-66F9-415E-9D23-3C253471714E}">
  <dimension ref="B1:T74"/>
  <sheetViews>
    <sheetView zoomScaleNormal="100" workbookViewId="0"/>
  </sheetViews>
  <sheetFormatPr baseColWidth="10" defaultColWidth="11.453125" defaultRowHeight="13" x14ac:dyDescent="0.3"/>
  <cols>
    <col min="1" max="1" width="8.6328125" style="17" customWidth="1"/>
    <col min="2" max="2" width="35.36328125" style="17" customWidth="1"/>
    <col min="3" max="3" width="13.36328125" style="17" customWidth="1"/>
    <col min="4" max="4" width="11.90625" style="17" customWidth="1"/>
    <col min="5" max="12" width="13.08984375" style="17" customWidth="1"/>
    <col min="13" max="13" width="13" style="17" customWidth="1"/>
    <col min="14" max="14" width="16.6328125" style="17" hidden="1" customWidth="1"/>
    <col min="15" max="15" width="12.36328125" style="17" hidden="1" customWidth="1"/>
    <col min="16" max="16" width="14" style="17" hidden="1" customWidth="1"/>
    <col min="17" max="24" width="13.08984375" style="17" customWidth="1"/>
    <col min="25" max="61" width="12.36328125" style="17" customWidth="1"/>
    <col min="62" max="16384" width="11.453125" style="17"/>
  </cols>
  <sheetData>
    <row r="1" spans="2:20" ht="16" x14ac:dyDescent="0.4">
      <c r="C1" s="42"/>
      <c r="D1" s="42"/>
    </row>
    <row r="2" spans="2:20" ht="40.5" customHeight="1" x14ac:dyDescent="0.4">
      <c r="B2" s="35"/>
      <c r="C2" s="43"/>
      <c r="D2" s="42"/>
    </row>
    <row r="3" spans="2:20" ht="34.5" customHeight="1" x14ac:dyDescent="0.4">
      <c r="B3" s="36"/>
      <c r="C3" s="44"/>
    </row>
    <row r="4" spans="2:20" ht="27.75" customHeight="1" x14ac:dyDescent="0.3"/>
    <row r="5" spans="2:20" ht="39" customHeight="1" x14ac:dyDescent="0.3">
      <c r="C5" s="18">
        <v>2023</v>
      </c>
      <c r="D5" s="18">
        <v>2024</v>
      </c>
    </row>
    <row r="6" spans="2:20" ht="17.149999999999999" customHeight="1" thickBot="1" x14ac:dyDescent="0.35">
      <c r="B6" s="10" t="s">
        <v>8</v>
      </c>
      <c r="C6" s="27">
        <v>196</v>
      </c>
      <c r="D6" s="27">
        <v>526</v>
      </c>
    </row>
    <row r="7" spans="2:20" ht="17.149999999999999" customHeight="1" thickBot="1" x14ac:dyDescent="0.35">
      <c r="B7" s="10" t="s">
        <v>9</v>
      </c>
      <c r="C7" s="27">
        <v>32</v>
      </c>
      <c r="D7" s="27">
        <v>27</v>
      </c>
    </row>
    <row r="8" spans="2:20" ht="17.149999999999999" customHeight="1" thickBot="1" x14ac:dyDescent="0.35">
      <c r="B8" s="10" t="s">
        <v>10</v>
      </c>
      <c r="C8" s="27">
        <v>21</v>
      </c>
      <c r="D8" s="27">
        <v>62</v>
      </c>
    </row>
    <row r="9" spans="2:20" ht="17.149999999999999" customHeight="1" thickBot="1" x14ac:dyDescent="0.35">
      <c r="B9" s="10" t="s">
        <v>11</v>
      </c>
      <c r="C9" s="27">
        <v>4</v>
      </c>
      <c r="D9" s="27">
        <v>10</v>
      </c>
    </row>
    <row r="10" spans="2:20" ht="17.149999999999999" customHeight="1" thickBot="1" x14ac:dyDescent="0.5">
      <c r="B10" s="10" t="s">
        <v>12</v>
      </c>
      <c r="C10" s="27">
        <v>97</v>
      </c>
      <c r="D10" s="27">
        <v>105</v>
      </c>
      <c r="T10" s="45" t="s">
        <v>38</v>
      </c>
    </row>
    <row r="11" spans="2:20" ht="17.149999999999999" customHeight="1" thickBot="1" x14ac:dyDescent="0.35">
      <c r="B11" s="10" t="s">
        <v>13</v>
      </c>
      <c r="C11" s="27">
        <v>19</v>
      </c>
      <c r="D11" s="27">
        <v>28</v>
      </c>
    </row>
    <row r="12" spans="2:20" ht="17.149999999999999" customHeight="1" thickBot="1" x14ac:dyDescent="0.35">
      <c r="B12" s="10" t="s">
        <v>14</v>
      </c>
      <c r="C12" s="27">
        <v>71</v>
      </c>
      <c r="D12" s="27">
        <v>112</v>
      </c>
    </row>
    <row r="13" spans="2:20" ht="17.149999999999999" customHeight="1" thickBot="1" x14ac:dyDescent="0.35">
      <c r="B13" s="10" t="s">
        <v>15</v>
      </c>
      <c r="C13" s="27">
        <v>43</v>
      </c>
      <c r="D13" s="27">
        <v>82</v>
      </c>
    </row>
    <row r="14" spans="2:20" ht="17.149999999999999" customHeight="1" thickBot="1" x14ac:dyDescent="0.35">
      <c r="B14" s="10" t="s">
        <v>16</v>
      </c>
      <c r="C14" s="27">
        <v>189</v>
      </c>
      <c r="D14" s="27">
        <v>236</v>
      </c>
    </row>
    <row r="15" spans="2:20" ht="17.149999999999999" customHeight="1" thickBot="1" x14ac:dyDescent="0.35">
      <c r="B15" s="10" t="s">
        <v>17</v>
      </c>
      <c r="C15" s="27">
        <v>114</v>
      </c>
      <c r="D15" s="27">
        <v>487</v>
      </c>
    </row>
    <row r="16" spans="2:20" ht="17.149999999999999" customHeight="1" thickBot="1" x14ac:dyDescent="0.35">
      <c r="B16" s="10" t="s">
        <v>18</v>
      </c>
      <c r="C16" s="27">
        <v>16</v>
      </c>
      <c r="D16" s="27">
        <v>34</v>
      </c>
    </row>
    <row r="17" spans="2:7" ht="17.149999999999999" customHeight="1" thickBot="1" x14ac:dyDescent="0.35">
      <c r="B17" s="10" t="s">
        <v>19</v>
      </c>
      <c r="C17" s="27">
        <v>85</v>
      </c>
      <c r="D17" s="27">
        <v>40</v>
      </c>
    </row>
    <row r="18" spans="2:7" ht="17.149999999999999" customHeight="1" thickBot="1" x14ac:dyDescent="0.35">
      <c r="B18" s="10" t="s">
        <v>20</v>
      </c>
      <c r="C18" s="27">
        <v>416</v>
      </c>
      <c r="D18" s="27">
        <v>1277</v>
      </c>
    </row>
    <row r="19" spans="2:7" ht="17.149999999999999" customHeight="1" thickBot="1" x14ac:dyDescent="0.35">
      <c r="B19" s="10" t="s">
        <v>21</v>
      </c>
      <c r="C19" s="27">
        <v>44</v>
      </c>
      <c r="D19" s="27">
        <v>125</v>
      </c>
    </row>
    <row r="20" spans="2:7" ht="17.149999999999999" customHeight="1" thickBot="1" x14ac:dyDescent="0.35">
      <c r="B20" s="10" t="s">
        <v>22</v>
      </c>
      <c r="C20" s="27">
        <v>8</v>
      </c>
      <c r="D20" s="27">
        <v>6</v>
      </c>
    </row>
    <row r="21" spans="2:7" ht="17.149999999999999" customHeight="1" thickBot="1" x14ac:dyDescent="0.35">
      <c r="B21" s="10" t="s">
        <v>23</v>
      </c>
      <c r="C21" s="27">
        <v>74</v>
      </c>
      <c r="D21" s="27">
        <v>84</v>
      </c>
    </row>
    <row r="22" spans="2:7" ht="17.149999999999999" customHeight="1" thickBot="1" x14ac:dyDescent="0.35">
      <c r="B22" s="10" t="s">
        <v>24</v>
      </c>
      <c r="C22" s="27">
        <v>15</v>
      </c>
      <c r="D22" s="27">
        <v>22</v>
      </c>
    </row>
    <row r="23" spans="2:7" ht="17.149999999999999" customHeight="1" thickBot="1" x14ac:dyDescent="0.35">
      <c r="B23" s="12" t="s">
        <v>25</v>
      </c>
      <c r="C23" s="13">
        <v>1444</v>
      </c>
      <c r="D23" s="13">
        <v>3263</v>
      </c>
    </row>
    <row r="24" spans="2:7" ht="33" customHeight="1" x14ac:dyDescent="0.3">
      <c r="C24" s="37"/>
      <c r="G24" s="37"/>
    </row>
    <row r="25" spans="2:7" ht="48" customHeight="1" x14ac:dyDescent="0.3">
      <c r="B25" s="38"/>
      <c r="C25" s="38"/>
      <c r="D25" s="38"/>
      <c r="E25" s="38"/>
      <c r="F25" s="30"/>
      <c r="G25" s="30"/>
    </row>
    <row r="26" spans="2:7" ht="15.75" customHeight="1" x14ac:dyDescent="0.3"/>
    <row r="27" spans="2:7" s="39" customFormat="1" ht="39" customHeight="1" x14ac:dyDescent="0.3">
      <c r="C27" s="8" t="s">
        <v>36</v>
      </c>
    </row>
    <row r="28" spans="2:7" ht="17.149999999999999" customHeight="1" thickBot="1" x14ac:dyDescent="0.35">
      <c r="B28" s="10" t="s">
        <v>8</v>
      </c>
      <c r="C28" s="15">
        <f t="shared" ref="C28:C45" si="0">+(D6-C6)/C6</f>
        <v>1.6836734693877551</v>
      </c>
    </row>
    <row r="29" spans="2:7" ht="17.149999999999999" customHeight="1" thickBot="1" x14ac:dyDescent="0.35">
      <c r="B29" s="10" t="s">
        <v>9</v>
      </c>
      <c r="C29" s="15">
        <f t="shared" si="0"/>
        <v>-0.15625</v>
      </c>
    </row>
    <row r="30" spans="2:7" ht="17.149999999999999" customHeight="1" thickBot="1" x14ac:dyDescent="0.35">
      <c r="B30" s="10" t="s">
        <v>10</v>
      </c>
      <c r="C30" s="15">
        <f t="shared" si="0"/>
        <v>1.9523809523809523</v>
      </c>
    </row>
    <row r="31" spans="2:7" ht="17.149999999999999" customHeight="1" thickBot="1" x14ac:dyDescent="0.35">
      <c r="B31" s="10" t="s">
        <v>11</v>
      </c>
      <c r="C31" s="15">
        <f t="shared" si="0"/>
        <v>1.5</v>
      </c>
    </row>
    <row r="32" spans="2:7" ht="17.149999999999999" customHeight="1" thickBot="1" x14ac:dyDescent="0.35">
      <c r="B32" s="10" t="s">
        <v>12</v>
      </c>
      <c r="C32" s="15">
        <f t="shared" si="0"/>
        <v>8.247422680412371E-2</v>
      </c>
    </row>
    <row r="33" spans="2:10" ht="17.149999999999999" customHeight="1" thickBot="1" x14ac:dyDescent="0.35">
      <c r="B33" s="10" t="s">
        <v>13</v>
      </c>
      <c r="C33" s="15">
        <f t="shared" si="0"/>
        <v>0.47368421052631576</v>
      </c>
    </row>
    <row r="34" spans="2:10" ht="17.149999999999999" customHeight="1" thickBot="1" x14ac:dyDescent="0.35">
      <c r="B34" s="10" t="s">
        <v>14</v>
      </c>
      <c r="C34" s="15">
        <f t="shared" si="0"/>
        <v>0.57746478873239437</v>
      </c>
    </row>
    <row r="35" spans="2:10" ht="17.149999999999999" customHeight="1" thickBot="1" x14ac:dyDescent="0.35">
      <c r="B35" s="10" t="s">
        <v>15</v>
      </c>
      <c r="C35" s="15">
        <f t="shared" si="0"/>
        <v>0.90697674418604646</v>
      </c>
    </row>
    <row r="36" spans="2:10" ht="17.149999999999999" customHeight="1" thickBot="1" x14ac:dyDescent="0.35">
      <c r="B36" s="10" t="s">
        <v>16</v>
      </c>
      <c r="C36" s="15">
        <f t="shared" si="0"/>
        <v>0.24867724867724866</v>
      </c>
    </row>
    <row r="37" spans="2:10" ht="17.149999999999999" customHeight="1" thickBot="1" x14ac:dyDescent="0.35">
      <c r="B37" s="10" t="s">
        <v>17</v>
      </c>
      <c r="C37" s="15">
        <f t="shared" si="0"/>
        <v>3.2719298245614037</v>
      </c>
    </row>
    <row r="38" spans="2:10" ht="17.149999999999999" customHeight="1" thickBot="1" x14ac:dyDescent="0.35">
      <c r="B38" s="10" t="s">
        <v>18</v>
      </c>
      <c r="C38" s="15">
        <f t="shared" si="0"/>
        <v>1.125</v>
      </c>
    </row>
    <row r="39" spans="2:10" ht="17.149999999999999" customHeight="1" thickBot="1" x14ac:dyDescent="0.35">
      <c r="B39" s="10" t="s">
        <v>19</v>
      </c>
      <c r="C39" s="15">
        <f t="shared" si="0"/>
        <v>-0.52941176470588236</v>
      </c>
    </row>
    <row r="40" spans="2:10" ht="17.149999999999999" customHeight="1" thickBot="1" x14ac:dyDescent="0.35">
      <c r="B40" s="10" t="s">
        <v>20</v>
      </c>
      <c r="C40" s="15">
        <f t="shared" si="0"/>
        <v>2.0697115384615383</v>
      </c>
    </row>
    <row r="41" spans="2:10" ht="17.149999999999999" customHeight="1" thickBot="1" x14ac:dyDescent="0.35">
      <c r="B41" s="10" t="s">
        <v>21</v>
      </c>
      <c r="C41" s="15">
        <f t="shared" si="0"/>
        <v>1.8409090909090908</v>
      </c>
    </row>
    <row r="42" spans="2:10" ht="17.149999999999999" customHeight="1" thickBot="1" x14ac:dyDescent="0.35">
      <c r="B42" s="10" t="s">
        <v>22</v>
      </c>
      <c r="C42" s="15">
        <f t="shared" si="0"/>
        <v>-0.25</v>
      </c>
    </row>
    <row r="43" spans="2:10" ht="17.149999999999999" customHeight="1" thickBot="1" x14ac:dyDescent="0.35">
      <c r="B43" s="10" t="s">
        <v>23</v>
      </c>
      <c r="C43" s="15">
        <f t="shared" si="0"/>
        <v>0.13513513513513514</v>
      </c>
    </row>
    <row r="44" spans="2:10" ht="17.149999999999999" customHeight="1" thickBot="1" x14ac:dyDescent="0.35">
      <c r="B44" s="10" t="s">
        <v>24</v>
      </c>
      <c r="C44" s="15">
        <f t="shared" si="0"/>
        <v>0.46666666666666667</v>
      </c>
    </row>
    <row r="45" spans="2:10" ht="17.149999999999999" customHeight="1" thickBot="1" x14ac:dyDescent="0.35">
      <c r="B45" s="12" t="s">
        <v>25</v>
      </c>
      <c r="C45" s="40">
        <f t="shared" si="0"/>
        <v>1.2596952908587258</v>
      </c>
    </row>
    <row r="47" spans="2:10" x14ac:dyDescent="0.3">
      <c r="B47" s="46"/>
      <c r="C47" s="46"/>
      <c r="D47" s="46"/>
      <c r="E47" s="46"/>
      <c r="F47" s="46"/>
      <c r="G47" s="46"/>
      <c r="H47" s="46"/>
      <c r="I47" s="46"/>
      <c r="J47" s="46"/>
    </row>
    <row r="52" spans="2:16" ht="39" customHeight="1" x14ac:dyDescent="0.3">
      <c r="C52" s="18">
        <v>2023</v>
      </c>
      <c r="D52" s="18">
        <v>2024</v>
      </c>
      <c r="N52" s="17">
        <v>2021</v>
      </c>
      <c r="O52" s="17">
        <v>2023</v>
      </c>
      <c r="P52" s="19">
        <v>45474</v>
      </c>
    </row>
    <row r="53" spans="2:16" ht="17.149999999999999" customHeight="1" thickBot="1" x14ac:dyDescent="0.35">
      <c r="B53" s="10" t="s">
        <v>8</v>
      </c>
      <c r="C53" s="20">
        <f t="shared" ref="C53:C70" si="1">+C6/O53*100000</f>
        <v>2.2412451077106947</v>
      </c>
      <c r="D53" s="20">
        <f t="shared" ref="D53:D70" si="2">+D6/P53*100000</f>
        <v>5.9725516966361587</v>
      </c>
      <c r="N53" s="17">
        <v>8635689</v>
      </c>
      <c r="O53" s="17">
        <v>8745139</v>
      </c>
      <c r="P53" s="17">
        <v>8806956</v>
      </c>
    </row>
    <row r="54" spans="2:16" ht="17.149999999999999" customHeight="1" thickBot="1" x14ac:dyDescent="0.35">
      <c r="B54" s="10" t="s">
        <v>9</v>
      </c>
      <c r="C54" s="20">
        <f t="shared" si="1"/>
        <v>2.3715508756951609</v>
      </c>
      <c r="D54" s="20">
        <f t="shared" si="2"/>
        <v>2.0026613143688725</v>
      </c>
      <c r="N54" s="17">
        <v>1329391</v>
      </c>
      <c r="O54" s="17">
        <v>1349328</v>
      </c>
      <c r="P54" s="17">
        <v>1348206</v>
      </c>
    </row>
    <row r="55" spans="2:16" ht="17.149999999999999" customHeight="1" thickBot="1" x14ac:dyDescent="0.35">
      <c r="B55" s="10" t="s">
        <v>10</v>
      </c>
      <c r="C55" s="20">
        <f t="shared" si="1"/>
        <v>2.0862205135082776</v>
      </c>
      <c r="D55" s="20">
        <f t="shared" si="2"/>
        <v>6.1382613671690143</v>
      </c>
      <c r="N55" s="17">
        <v>1018784</v>
      </c>
      <c r="O55" s="17">
        <v>1006605</v>
      </c>
      <c r="P55" s="17">
        <v>1010058</v>
      </c>
    </row>
    <row r="56" spans="2:16" ht="17.149999999999999" customHeight="1" thickBot="1" x14ac:dyDescent="0.35">
      <c r="B56" s="10" t="s">
        <v>11</v>
      </c>
      <c r="C56" s="20">
        <f t="shared" si="1"/>
        <v>0.33147541363988181</v>
      </c>
      <c r="D56" s="20">
        <f t="shared" si="2"/>
        <v>0.80722498651934282</v>
      </c>
      <c r="N56" s="17">
        <v>1171543</v>
      </c>
      <c r="O56" s="17">
        <v>1206726</v>
      </c>
      <c r="P56" s="17">
        <v>1238812</v>
      </c>
    </row>
    <row r="57" spans="2:16" ht="17.149999999999999" customHeight="1" thickBot="1" x14ac:dyDescent="0.35">
      <c r="B57" s="10" t="s">
        <v>12</v>
      </c>
      <c r="C57" s="20">
        <f t="shared" si="1"/>
        <v>4.3833803906540911</v>
      </c>
      <c r="D57" s="20">
        <f t="shared" si="2"/>
        <v>4.6747030005360326</v>
      </c>
      <c r="N57" s="17">
        <v>2175952</v>
      </c>
      <c r="O57" s="17">
        <v>2212904</v>
      </c>
      <c r="P57" s="17">
        <v>2246132</v>
      </c>
    </row>
    <row r="58" spans="2:16" ht="17.149999999999999" customHeight="1" thickBot="1" x14ac:dyDescent="0.35">
      <c r="B58" s="10" t="s">
        <v>13</v>
      </c>
      <c r="C58" s="20">
        <f t="shared" si="1"/>
        <v>3.2283880658387267</v>
      </c>
      <c r="D58" s="20">
        <f t="shared" si="2"/>
        <v>4.7333597049088318</v>
      </c>
      <c r="N58" s="17">
        <v>582905</v>
      </c>
      <c r="O58" s="17">
        <v>588529</v>
      </c>
      <c r="P58" s="17">
        <v>591546</v>
      </c>
    </row>
    <row r="59" spans="2:16" ht="17.149999999999999" customHeight="1" thickBot="1" x14ac:dyDescent="0.35">
      <c r="B59" s="10" t="s">
        <v>30</v>
      </c>
      <c r="C59" s="20">
        <f t="shared" si="1"/>
        <v>2.9799866614118167</v>
      </c>
      <c r="D59" s="20">
        <f t="shared" si="2"/>
        <v>4.6855631523966865</v>
      </c>
      <c r="N59" s="17">
        <v>2394918</v>
      </c>
      <c r="O59" s="17">
        <v>2382561</v>
      </c>
      <c r="P59" s="17">
        <v>2390321</v>
      </c>
    </row>
    <row r="60" spans="2:16" ht="17.149999999999999" customHeight="1" thickBot="1" x14ac:dyDescent="0.35">
      <c r="B60" s="10" t="s">
        <v>15</v>
      </c>
      <c r="C60" s="20">
        <f t="shared" si="1"/>
        <v>2.0666866927005105</v>
      </c>
      <c r="D60" s="20">
        <f t="shared" si="2"/>
        <v>3.8910136565089064</v>
      </c>
      <c r="N60" s="17">
        <v>2045221</v>
      </c>
      <c r="O60" s="17">
        <v>2080625</v>
      </c>
      <c r="P60" s="17">
        <v>2107420</v>
      </c>
    </row>
    <row r="61" spans="2:16" ht="17.149999999999999" customHeight="1" thickBot="1" x14ac:dyDescent="0.35">
      <c r="B61" s="10" t="s">
        <v>16</v>
      </c>
      <c r="C61" s="20">
        <f t="shared" si="1"/>
        <v>2.3926909747190046</v>
      </c>
      <c r="D61" s="20">
        <f t="shared" si="2"/>
        <v>2.9250710817061591</v>
      </c>
      <c r="N61" s="17">
        <v>7780479</v>
      </c>
      <c r="O61" s="17">
        <v>7899056</v>
      </c>
      <c r="P61" s="17">
        <v>8068180</v>
      </c>
    </row>
    <row r="62" spans="2:16" ht="17.149999999999999" customHeight="1" thickBot="1" x14ac:dyDescent="0.35">
      <c r="B62" s="10" t="s">
        <v>31</v>
      </c>
      <c r="C62" s="20">
        <f t="shared" si="1"/>
        <v>2.1846324901993359</v>
      </c>
      <c r="D62" s="20">
        <f t="shared" si="2"/>
        <v>9.0869923715911884</v>
      </c>
      <c r="N62" s="17">
        <v>5057353</v>
      </c>
      <c r="O62" s="17">
        <v>5218269</v>
      </c>
      <c r="P62" s="17">
        <v>5359309</v>
      </c>
    </row>
    <row r="63" spans="2:16" ht="17.149999999999999" customHeight="1" thickBot="1" x14ac:dyDescent="0.35">
      <c r="B63" s="10" t="s">
        <v>18</v>
      </c>
      <c r="C63" s="20">
        <f t="shared" si="1"/>
        <v>1.5175874154063578</v>
      </c>
      <c r="D63" s="20">
        <f t="shared" si="2"/>
        <v>3.2322433384890785</v>
      </c>
      <c r="N63" s="17">
        <v>1063987</v>
      </c>
      <c r="O63" s="17">
        <v>1054305</v>
      </c>
      <c r="P63" s="17">
        <v>1051901</v>
      </c>
    </row>
    <row r="64" spans="2:16" ht="17.149999999999999" customHeight="1" thickBot="1" x14ac:dyDescent="0.35">
      <c r="B64" s="10" t="s">
        <v>19</v>
      </c>
      <c r="C64" s="20">
        <f t="shared" si="1"/>
        <v>3.1484793215286349</v>
      </c>
      <c r="D64" s="20">
        <f t="shared" si="2"/>
        <v>1.4776761916442582</v>
      </c>
      <c r="N64" s="17">
        <v>2701819</v>
      </c>
      <c r="O64" s="17">
        <v>2699716</v>
      </c>
      <c r="P64" s="17">
        <v>2706953</v>
      </c>
    </row>
    <row r="65" spans="2:16" ht="17.149999999999999" customHeight="1" thickBot="1" x14ac:dyDescent="0.35">
      <c r="B65" s="10" t="s">
        <v>20</v>
      </c>
      <c r="C65" s="20">
        <f t="shared" si="1"/>
        <v>6.0739184190992033</v>
      </c>
      <c r="D65" s="20">
        <f t="shared" si="2"/>
        <v>18.092839075318491</v>
      </c>
      <c r="N65" s="17">
        <v>6779888</v>
      </c>
      <c r="O65" s="17">
        <v>6848956</v>
      </c>
      <c r="P65" s="17">
        <v>7058041</v>
      </c>
    </row>
    <row r="66" spans="2:16" ht="17.149999999999999" customHeight="1" thickBot="1" x14ac:dyDescent="0.35">
      <c r="B66" s="10" t="s">
        <v>21</v>
      </c>
      <c r="C66" s="20">
        <f t="shared" si="1"/>
        <v>2.8337989780290411</v>
      </c>
      <c r="D66" s="20">
        <f t="shared" si="2"/>
        <v>7.9356463520468568</v>
      </c>
      <c r="N66" s="17">
        <v>1511251</v>
      </c>
      <c r="O66" s="17">
        <v>1552686</v>
      </c>
      <c r="P66" s="17">
        <v>1575171</v>
      </c>
    </row>
    <row r="67" spans="2:16" ht="17.149999999999999" customHeight="1" thickBot="1" x14ac:dyDescent="0.35">
      <c r="B67" s="10" t="s">
        <v>22</v>
      </c>
      <c r="C67" s="20">
        <f t="shared" si="1"/>
        <v>1.190121987503719</v>
      </c>
      <c r="D67" s="20">
        <f t="shared" si="2"/>
        <v>0.88196902524783338</v>
      </c>
      <c r="N67" s="17">
        <v>661197</v>
      </c>
      <c r="O67" s="17">
        <v>672200</v>
      </c>
      <c r="P67" s="17">
        <v>680296</v>
      </c>
    </row>
    <row r="68" spans="2:16" ht="17.149999999999999" customHeight="1" thickBot="1" x14ac:dyDescent="0.35">
      <c r="B68" s="10" t="s">
        <v>23</v>
      </c>
      <c r="C68" s="20">
        <f t="shared" si="1"/>
        <v>3.3334699755710711</v>
      </c>
      <c r="D68" s="20">
        <f t="shared" si="2"/>
        <v>3.7612350104710095</v>
      </c>
      <c r="N68" s="17">
        <v>2220504</v>
      </c>
      <c r="O68" s="17">
        <v>2219909</v>
      </c>
      <c r="P68" s="17">
        <v>2233309</v>
      </c>
    </row>
    <row r="69" spans="2:16" ht="17.149999999999999" customHeight="1" thickBot="1" x14ac:dyDescent="0.35">
      <c r="B69" s="10" t="s">
        <v>24</v>
      </c>
      <c r="C69" s="20">
        <f t="shared" si="1"/>
        <v>4.654583368242708</v>
      </c>
      <c r="D69" s="20">
        <f t="shared" si="2"/>
        <v>6.7637365340154449</v>
      </c>
      <c r="N69" s="17">
        <v>319914</v>
      </c>
      <c r="O69" s="17">
        <v>322263</v>
      </c>
      <c r="P69" s="17">
        <v>325264</v>
      </c>
    </row>
    <row r="70" spans="2:16" ht="17.149999999999999" customHeight="1" thickBot="1" x14ac:dyDescent="0.35">
      <c r="B70" s="12" t="s">
        <v>25</v>
      </c>
      <c r="C70" s="21">
        <f t="shared" si="1"/>
        <v>3.0045915527240168</v>
      </c>
      <c r="D70" s="21">
        <f t="shared" si="2"/>
        <v>6.6867665856351319</v>
      </c>
      <c r="N70" s="17">
        <v>47450795</v>
      </c>
      <c r="O70" s="17">
        <v>48059777</v>
      </c>
      <c r="P70" s="17">
        <v>48797875</v>
      </c>
    </row>
    <row r="71" spans="2:16" x14ac:dyDescent="0.3">
      <c r="C71"/>
      <c r="D71"/>
      <c r="E71"/>
      <c r="F71"/>
      <c r="G71"/>
    </row>
    <row r="72" spans="2:16" x14ac:dyDescent="0.3">
      <c r="B72"/>
      <c r="C72"/>
      <c r="D72"/>
      <c r="E72"/>
      <c r="F72"/>
      <c r="G72"/>
      <c r="H72"/>
    </row>
    <row r="73" spans="2:16" x14ac:dyDescent="0.3">
      <c r="B73"/>
      <c r="C73"/>
      <c r="D73"/>
      <c r="E73"/>
      <c r="F73"/>
      <c r="G73"/>
      <c r="H73"/>
    </row>
    <row r="74" spans="2:16" x14ac:dyDescent="0.3">
      <c r="B74"/>
      <c r="C74"/>
      <c r="D74"/>
      <c r="E74"/>
      <c r="F74"/>
      <c r="G74"/>
      <c r="H74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9C6C-26BF-48E7-99B7-A08A8A60F328}">
  <dimension ref="A1:X71"/>
  <sheetViews>
    <sheetView workbookViewId="0"/>
  </sheetViews>
  <sheetFormatPr baseColWidth="10" defaultColWidth="11.453125" defaultRowHeight="13" x14ac:dyDescent="0.3"/>
  <cols>
    <col min="1" max="1" width="8.6328125" style="1" customWidth="1"/>
    <col min="2" max="2" width="33.90625" style="1" customWidth="1"/>
    <col min="3" max="11" width="12.36328125" style="1" customWidth="1"/>
    <col min="12" max="12" width="15.36328125" style="1" customWidth="1"/>
    <col min="13" max="13" width="13.90625" style="1" customWidth="1"/>
    <col min="14" max="14" width="0.36328125" style="1" hidden="1" customWidth="1"/>
    <col min="15" max="15" width="18.6328125" style="1" hidden="1" customWidth="1"/>
    <col min="16" max="16" width="8.984375E-2" style="1" hidden="1" customWidth="1"/>
    <col min="17" max="17" width="13.6328125" style="1" hidden="1" customWidth="1"/>
    <col min="18" max="21" width="12.36328125" style="1" customWidth="1"/>
    <col min="22" max="22" width="10.54296875" style="1" customWidth="1"/>
    <col min="23" max="99" width="12.36328125" style="1" customWidth="1"/>
    <col min="100" max="16384" width="11.453125" style="1"/>
  </cols>
  <sheetData>
    <row r="1" spans="2:10" ht="16" x14ac:dyDescent="0.4">
      <c r="C1" s="2"/>
      <c r="D1" s="2"/>
    </row>
    <row r="2" spans="2:10" ht="40.5" customHeight="1" x14ac:dyDescent="0.4">
      <c r="B2" s="3"/>
      <c r="C2" s="4"/>
      <c r="D2" s="2"/>
    </row>
    <row r="3" spans="2:10" s="7" customFormat="1" ht="28.5" customHeight="1" x14ac:dyDescent="0.25">
      <c r="B3" s="5"/>
      <c r="C3" s="6"/>
    </row>
    <row r="5" spans="2:10" ht="39" customHeight="1" x14ac:dyDescent="0.3">
      <c r="C5" s="8" t="s">
        <v>0</v>
      </c>
      <c r="D5" s="8" t="s">
        <v>1</v>
      </c>
      <c r="E5" s="8" t="s">
        <v>2</v>
      </c>
      <c r="F5" s="9" t="s">
        <v>3</v>
      </c>
      <c r="G5" s="8" t="s">
        <v>4</v>
      </c>
      <c r="H5" s="8" t="s">
        <v>5</v>
      </c>
      <c r="I5" s="8" t="s">
        <v>6</v>
      </c>
      <c r="J5" s="8" t="s">
        <v>7</v>
      </c>
    </row>
    <row r="6" spans="2:10" ht="17.149999999999999" customHeight="1" thickBot="1" x14ac:dyDescent="0.35">
      <c r="B6" s="10" t="s">
        <v>8</v>
      </c>
      <c r="C6" s="1">
        <v>14</v>
      </c>
      <c r="D6" s="1">
        <v>39</v>
      </c>
      <c r="E6" s="1">
        <v>48</v>
      </c>
      <c r="F6" s="11">
        <v>51</v>
      </c>
      <c r="G6" s="11">
        <v>57</v>
      </c>
      <c r="H6" s="1">
        <v>57</v>
      </c>
      <c r="I6" s="1">
        <v>32</v>
      </c>
      <c r="J6" s="1">
        <v>72</v>
      </c>
    </row>
    <row r="7" spans="2:10" ht="17.149999999999999" customHeight="1" thickBot="1" x14ac:dyDescent="0.35">
      <c r="B7" s="10" t="s">
        <v>9</v>
      </c>
      <c r="C7" s="1">
        <v>7</v>
      </c>
      <c r="D7" s="1">
        <v>7</v>
      </c>
      <c r="E7" s="1">
        <v>4</v>
      </c>
      <c r="F7" s="11">
        <v>10</v>
      </c>
      <c r="G7" s="11">
        <v>8</v>
      </c>
      <c r="H7" s="1">
        <v>8</v>
      </c>
      <c r="I7" s="1">
        <v>0</v>
      </c>
      <c r="J7" s="1">
        <v>3</v>
      </c>
    </row>
    <row r="8" spans="2:10" ht="17.149999999999999" customHeight="1" thickBot="1" x14ac:dyDescent="0.35">
      <c r="B8" s="10" t="s">
        <v>10</v>
      </c>
      <c r="C8" s="1">
        <v>1</v>
      </c>
      <c r="D8" s="1">
        <v>6</v>
      </c>
      <c r="E8" s="1">
        <v>1</v>
      </c>
      <c r="F8" s="11">
        <v>7</v>
      </c>
      <c r="G8" s="11">
        <v>10</v>
      </c>
      <c r="H8" s="1">
        <v>20</v>
      </c>
      <c r="I8" s="1">
        <v>11</v>
      </c>
      <c r="J8" s="1">
        <v>14</v>
      </c>
    </row>
    <row r="9" spans="2:10" ht="17.149999999999999" customHeight="1" thickBot="1" x14ac:dyDescent="0.35">
      <c r="B9" s="10" t="s">
        <v>11</v>
      </c>
      <c r="C9" s="1">
        <v>1</v>
      </c>
      <c r="D9" s="1">
        <v>3</v>
      </c>
      <c r="E9" s="1">
        <v>0</v>
      </c>
      <c r="F9" s="11">
        <v>0</v>
      </c>
      <c r="G9" s="11">
        <v>0</v>
      </c>
      <c r="H9" s="1">
        <v>1</v>
      </c>
      <c r="I9" s="1">
        <v>4</v>
      </c>
      <c r="J9" s="1">
        <v>3</v>
      </c>
    </row>
    <row r="10" spans="2:10" ht="17.149999999999999" customHeight="1" thickBot="1" x14ac:dyDescent="0.35">
      <c r="B10" s="10" t="s">
        <v>12</v>
      </c>
      <c r="C10" s="1">
        <v>10</v>
      </c>
      <c r="D10" s="1">
        <v>27</v>
      </c>
      <c r="E10" s="1">
        <v>20</v>
      </c>
      <c r="F10" s="11">
        <v>21</v>
      </c>
      <c r="G10" s="11">
        <v>12</v>
      </c>
      <c r="H10" s="1">
        <v>20</v>
      </c>
      <c r="I10" s="1">
        <v>20</v>
      </c>
      <c r="J10" s="1">
        <v>32</v>
      </c>
    </row>
    <row r="11" spans="2:10" ht="17.149999999999999" customHeight="1" thickBot="1" x14ac:dyDescent="0.35">
      <c r="B11" s="10" t="s">
        <v>13</v>
      </c>
      <c r="C11" s="1">
        <v>0</v>
      </c>
      <c r="D11" s="1">
        <v>3</v>
      </c>
      <c r="E11" s="1">
        <v>9</v>
      </c>
      <c r="F11" s="11">
        <v>5</v>
      </c>
      <c r="G11" s="11">
        <v>7</v>
      </c>
      <c r="H11" s="1">
        <v>3</v>
      </c>
      <c r="I11" s="1">
        <v>2</v>
      </c>
      <c r="J11" s="1">
        <v>9</v>
      </c>
    </row>
    <row r="12" spans="2:10" ht="17.149999999999999" customHeight="1" thickBot="1" x14ac:dyDescent="0.35">
      <c r="B12" s="10" t="s">
        <v>14</v>
      </c>
      <c r="C12" s="1">
        <v>4</v>
      </c>
      <c r="D12" s="1">
        <v>9</v>
      </c>
      <c r="E12" s="1">
        <v>16</v>
      </c>
      <c r="F12" s="11">
        <v>20</v>
      </c>
      <c r="G12" s="11">
        <v>23</v>
      </c>
      <c r="H12" s="1">
        <v>20</v>
      </c>
      <c r="I12" s="1">
        <v>10</v>
      </c>
      <c r="J12" s="1">
        <v>12</v>
      </c>
    </row>
    <row r="13" spans="2:10" ht="17.149999999999999" customHeight="1" thickBot="1" x14ac:dyDescent="0.35">
      <c r="B13" s="10" t="s">
        <v>15</v>
      </c>
      <c r="C13" s="1">
        <v>2</v>
      </c>
      <c r="D13" s="1">
        <v>7</v>
      </c>
      <c r="E13" s="1">
        <v>11</v>
      </c>
      <c r="F13" s="11">
        <v>9</v>
      </c>
      <c r="G13" s="11">
        <v>14</v>
      </c>
      <c r="H13" s="1">
        <v>11</v>
      </c>
      <c r="I13" s="1">
        <v>15</v>
      </c>
      <c r="J13" s="1">
        <v>11</v>
      </c>
    </row>
    <row r="14" spans="2:10" ht="17.149999999999999" customHeight="1" thickBot="1" x14ac:dyDescent="0.35">
      <c r="B14" s="10" t="s">
        <v>16</v>
      </c>
      <c r="C14" s="1">
        <v>4</v>
      </c>
      <c r="D14" s="1">
        <v>54</v>
      </c>
      <c r="E14" s="1">
        <v>54</v>
      </c>
      <c r="F14" s="11">
        <v>49</v>
      </c>
      <c r="G14" s="11">
        <v>50</v>
      </c>
      <c r="H14" s="1">
        <v>54</v>
      </c>
      <c r="I14" s="1">
        <v>33</v>
      </c>
      <c r="J14" s="1">
        <v>51</v>
      </c>
    </row>
    <row r="15" spans="2:10" ht="17.149999999999999" customHeight="1" thickBot="1" x14ac:dyDescent="0.35">
      <c r="B15" s="10" t="s">
        <v>17</v>
      </c>
      <c r="C15" s="1">
        <v>8</v>
      </c>
      <c r="D15" s="1">
        <v>16</v>
      </c>
      <c r="E15" s="1">
        <v>30</v>
      </c>
      <c r="F15" s="11">
        <v>52</v>
      </c>
      <c r="G15" s="11">
        <v>50</v>
      </c>
      <c r="H15" s="1">
        <v>96</v>
      </c>
      <c r="I15" s="1">
        <v>124</v>
      </c>
      <c r="J15" s="1">
        <v>107</v>
      </c>
    </row>
    <row r="16" spans="2:10" ht="17.149999999999999" customHeight="1" thickBot="1" x14ac:dyDescent="0.35">
      <c r="B16" s="10" t="s">
        <v>18</v>
      </c>
      <c r="C16" s="1">
        <v>0</v>
      </c>
      <c r="D16" s="1">
        <v>2</v>
      </c>
      <c r="E16" s="1">
        <v>5</v>
      </c>
      <c r="F16" s="11">
        <v>4</v>
      </c>
      <c r="G16" s="11">
        <v>8</v>
      </c>
      <c r="H16" s="1">
        <v>13</v>
      </c>
      <c r="I16" s="1">
        <v>8</v>
      </c>
      <c r="J16" s="1">
        <v>3</v>
      </c>
    </row>
    <row r="17" spans="2:10" ht="17.149999999999999" customHeight="1" thickBot="1" x14ac:dyDescent="0.35">
      <c r="B17" s="10" t="s">
        <v>19</v>
      </c>
      <c r="C17" s="1">
        <v>8</v>
      </c>
      <c r="D17" s="1">
        <v>22</v>
      </c>
      <c r="E17" s="1">
        <v>19</v>
      </c>
      <c r="F17" s="11">
        <v>10</v>
      </c>
      <c r="G17" s="11">
        <v>9</v>
      </c>
      <c r="H17" s="1">
        <v>7</v>
      </c>
      <c r="I17" s="1">
        <v>7</v>
      </c>
      <c r="J17" s="1">
        <v>5</v>
      </c>
    </row>
    <row r="18" spans="2:10" ht="17.149999999999999" customHeight="1" thickBot="1" x14ac:dyDescent="0.35">
      <c r="B18" s="10" t="s">
        <v>20</v>
      </c>
      <c r="C18" s="1">
        <v>27</v>
      </c>
      <c r="D18" s="1">
        <v>80</v>
      </c>
      <c r="E18" s="1">
        <v>100</v>
      </c>
      <c r="F18" s="11">
        <v>150</v>
      </c>
      <c r="G18" s="11">
        <v>195</v>
      </c>
      <c r="H18" s="1">
        <v>229</v>
      </c>
      <c r="I18" s="1">
        <v>203</v>
      </c>
      <c r="J18" s="1">
        <v>326</v>
      </c>
    </row>
    <row r="19" spans="2:10" ht="17.149999999999999" customHeight="1" thickBot="1" x14ac:dyDescent="0.35">
      <c r="B19" s="10" t="s">
        <v>21</v>
      </c>
      <c r="C19" s="1">
        <v>0</v>
      </c>
      <c r="D19" s="1">
        <v>7</v>
      </c>
      <c r="E19" s="1">
        <v>16</v>
      </c>
      <c r="F19" s="11">
        <v>7</v>
      </c>
      <c r="G19" s="11">
        <v>19</v>
      </c>
      <c r="H19" s="1">
        <v>14</v>
      </c>
      <c r="I19" s="1">
        <v>17</v>
      </c>
      <c r="J19" s="1">
        <v>32</v>
      </c>
    </row>
    <row r="20" spans="2:10" ht="17.149999999999999" customHeight="1" thickBot="1" x14ac:dyDescent="0.35">
      <c r="B20" s="10" t="s">
        <v>22</v>
      </c>
      <c r="C20" s="1">
        <v>1</v>
      </c>
      <c r="D20" s="1">
        <v>4</v>
      </c>
      <c r="E20" s="1">
        <v>2</v>
      </c>
      <c r="F20" s="11">
        <v>0</v>
      </c>
      <c r="G20" s="11">
        <v>2</v>
      </c>
      <c r="H20" s="1">
        <v>0</v>
      </c>
      <c r="I20" s="1">
        <v>1</v>
      </c>
      <c r="J20" s="1">
        <v>0</v>
      </c>
    </row>
    <row r="21" spans="2:10" ht="17.149999999999999" customHeight="1" thickBot="1" x14ac:dyDescent="0.35">
      <c r="B21" s="10" t="s">
        <v>23</v>
      </c>
      <c r="C21" s="1">
        <v>8</v>
      </c>
      <c r="D21" s="1">
        <v>20</v>
      </c>
      <c r="E21" s="1">
        <v>12</v>
      </c>
      <c r="F21" s="11">
        <v>23</v>
      </c>
      <c r="G21" s="11">
        <v>23</v>
      </c>
      <c r="H21" s="1">
        <v>16</v>
      </c>
      <c r="I21" s="1">
        <v>15</v>
      </c>
      <c r="J21" s="1">
        <v>27</v>
      </c>
    </row>
    <row r="22" spans="2:10" ht="17.149999999999999" customHeight="1" thickBot="1" x14ac:dyDescent="0.35">
      <c r="B22" s="10" t="s">
        <v>24</v>
      </c>
      <c r="C22" s="1">
        <v>1</v>
      </c>
      <c r="D22" s="1">
        <v>7</v>
      </c>
      <c r="E22" s="1">
        <v>1</v>
      </c>
      <c r="F22" s="11">
        <v>1</v>
      </c>
      <c r="G22" s="11">
        <v>1</v>
      </c>
      <c r="H22" s="1">
        <v>7</v>
      </c>
      <c r="I22" s="1">
        <v>2</v>
      </c>
      <c r="J22" s="1">
        <v>4</v>
      </c>
    </row>
    <row r="23" spans="2:10" ht="17.149999999999999" customHeight="1" thickBot="1" x14ac:dyDescent="0.35">
      <c r="B23" s="12" t="s">
        <v>25</v>
      </c>
      <c r="C23" s="13">
        <v>96</v>
      </c>
      <c r="D23" s="13">
        <v>313</v>
      </c>
      <c r="E23" s="13">
        <v>348</v>
      </c>
      <c r="F23" s="13">
        <v>419</v>
      </c>
      <c r="G23" s="13">
        <v>488</v>
      </c>
      <c r="H23" s="13">
        <v>576</v>
      </c>
      <c r="I23" s="13">
        <v>504</v>
      </c>
      <c r="J23" s="13">
        <v>711</v>
      </c>
    </row>
    <row r="24" spans="2:10" ht="30" customHeight="1" x14ac:dyDescent="0.3"/>
    <row r="25" spans="2:10" ht="36.75" customHeight="1" x14ac:dyDescent="0.4">
      <c r="B25" s="14"/>
      <c r="C25" s="14"/>
      <c r="D25" s="14"/>
      <c r="E25" s="14"/>
    </row>
    <row r="27" spans="2:10" ht="39" customHeight="1" x14ac:dyDescent="0.3">
      <c r="C27" s="8" t="s">
        <v>26</v>
      </c>
      <c r="D27" s="8" t="s">
        <v>27</v>
      </c>
      <c r="E27" s="8" t="s">
        <v>28</v>
      </c>
      <c r="F27" s="8" t="s">
        <v>29</v>
      </c>
    </row>
    <row r="28" spans="2:10" ht="17.149999999999999" customHeight="1" thickBot="1" x14ac:dyDescent="0.35">
      <c r="B28" s="10" t="s">
        <v>8</v>
      </c>
      <c r="C28" s="15">
        <f>+IF(C6&gt;0,(G6-C6)/C6,"-")</f>
        <v>3.0714285714285716</v>
      </c>
      <c r="D28" s="15">
        <f>+IF(D6&gt;0,(H6-D6)/D6,"-")</f>
        <v>0.46153846153846156</v>
      </c>
      <c r="E28" s="15">
        <f>+IF(E6&gt;0,(I6-E6)/E6,"-")</f>
        <v>-0.33333333333333331</v>
      </c>
      <c r="F28" s="15">
        <f>+IF(F6&gt;0,(J6-F6)/F6,"-")</f>
        <v>0.41176470588235292</v>
      </c>
    </row>
    <row r="29" spans="2:10" ht="17.149999999999999" customHeight="1" thickBot="1" x14ac:dyDescent="0.35">
      <c r="B29" s="10" t="s">
        <v>9</v>
      </c>
      <c r="C29" s="15">
        <f t="shared" ref="C29:F44" si="0">+IF(C7&gt;0,(G7-C7)/C7,"-")</f>
        <v>0.14285714285714285</v>
      </c>
      <c r="D29" s="15">
        <f t="shared" si="0"/>
        <v>0.14285714285714285</v>
      </c>
      <c r="E29" s="15">
        <f t="shared" si="0"/>
        <v>-1</v>
      </c>
      <c r="F29" s="15">
        <f t="shared" si="0"/>
        <v>-0.7</v>
      </c>
    </row>
    <row r="30" spans="2:10" ht="17.149999999999999" customHeight="1" thickBot="1" x14ac:dyDescent="0.35">
      <c r="B30" s="10" t="s">
        <v>10</v>
      </c>
      <c r="C30" s="15">
        <f t="shared" si="0"/>
        <v>9</v>
      </c>
      <c r="D30" s="15">
        <f t="shared" si="0"/>
        <v>2.3333333333333335</v>
      </c>
      <c r="E30" s="15">
        <f t="shared" si="0"/>
        <v>10</v>
      </c>
      <c r="F30" s="15">
        <f t="shared" si="0"/>
        <v>1</v>
      </c>
    </row>
    <row r="31" spans="2:10" ht="17.149999999999999" customHeight="1" thickBot="1" x14ac:dyDescent="0.35">
      <c r="B31" s="10" t="s">
        <v>11</v>
      </c>
      <c r="C31" s="15">
        <f t="shared" si="0"/>
        <v>-1</v>
      </c>
      <c r="D31" s="15">
        <f t="shared" si="0"/>
        <v>-0.66666666666666663</v>
      </c>
      <c r="E31" s="15" t="str">
        <f t="shared" si="0"/>
        <v>-</v>
      </c>
      <c r="F31" s="15" t="str">
        <f t="shared" si="0"/>
        <v>-</v>
      </c>
    </row>
    <row r="32" spans="2:10" ht="17.149999999999999" customHeight="1" thickBot="1" x14ac:dyDescent="0.35">
      <c r="B32" s="10" t="s">
        <v>12</v>
      </c>
      <c r="C32" s="15">
        <f t="shared" si="0"/>
        <v>0.2</v>
      </c>
      <c r="D32" s="15">
        <f t="shared" si="0"/>
        <v>-0.25925925925925924</v>
      </c>
      <c r="E32" s="15">
        <f t="shared" si="0"/>
        <v>0</v>
      </c>
      <c r="F32" s="15">
        <f t="shared" si="0"/>
        <v>0.52380952380952384</v>
      </c>
    </row>
    <row r="33" spans="1:24" ht="17.149999999999999" customHeight="1" thickBot="1" x14ac:dyDescent="0.35">
      <c r="B33" s="10" t="s">
        <v>13</v>
      </c>
      <c r="C33" s="15" t="str">
        <f t="shared" si="0"/>
        <v>-</v>
      </c>
      <c r="D33" s="15">
        <f t="shared" si="0"/>
        <v>0</v>
      </c>
      <c r="E33" s="15">
        <f t="shared" si="0"/>
        <v>-0.77777777777777779</v>
      </c>
      <c r="F33" s="15">
        <f t="shared" si="0"/>
        <v>0.8</v>
      </c>
    </row>
    <row r="34" spans="1:24" ht="17.149999999999999" customHeight="1" thickBot="1" x14ac:dyDescent="0.35">
      <c r="B34" s="10" t="s">
        <v>14</v>
      </c>
      <c r="C34" s="15">
        <f t="shared" si="0"/>
        <v>4.75</v>
      </c>
      <c r="D34" s="15">
        <f t="shared" si="0"/>
        <v>1.2222222222222223</v>
      </c>
      <c r="E34" s="15">
        <f t="shared" si="0"/>
        <v>-0.375</v>
      </c>
      <c r="F34" s="15">
        <f t="shared" si="0"/>
        <v>-0.4</v>
      </c>
    </row>
    <row r="35" spans="1:24" ht="17.149999999999999" customHeight="1" thickBot="1" x14ac:dyDescent="0.35">
      <c r="B35" s="10" t="s">
        <v>15</v>
      </c>
      <c r="C35" s="15">
        <f t="shared" si="0"/>
        <v>6</v>
      </c>
      <c r="D35" s="15">
        <f t="shared" si="0"/>
        <v>0.5714285714285714</v>
      </c>
      <c r="E35" s="15">
        <f t="shared" si="0"/>
        <v>0.36363636363636365</v>
      </c>
      <c r="F35" s="15">
        <f t="shared" si="0"/>
        <v>0.22222222222222221</v>
      </c>
    </row>
    <row r="36" spans="1:24" ht="17.149999999999999" customHeight="1" thickBot="1" x14ac:dyDescent="0.35">
      <c r="B36" s="10" t="s">
        <v>16</v>
      </c>
      <c r="C36" s="15">
        <f t="shared" si="0"/>
        <v>11.5</v>
      </c>
      <c r="D36" s="15">
        <f t="shared" si="0"/>
        <v>0</v>
      </c>
      <c r="E36" s="15">
        <f t="shared" si="0"/>
        <v>-0.3888888888888889</v>
      </c>
      <c r="F36" s="15">
        <f t="shared" si="0"/>
        <v>4.0816326530612242E-2</v>
      </c>
    </row>
    <row r="37" spans="1:24" ht="17.149999999999999" customHeight="1" thickBot="1" x14ac:dyDescent="0.35">
      <c r="B37" s="10" t="s">
        <v>17</v>
      </c>
      <c r="C37" s="15">
        <f t="shared" si="0"/>
        <v>5.25</v>
      </c>
      <c r="D37" s="15">
        <f t="shared" si="0"/>
        <v>5</v>
      </c>
      <c r="E37" s="15">
        <f t="shared" si="0"/>
        <v>3.1333333333333333</v>
      </c>
      <c r="F37" s="15">
        <f t="shared" si="0"/>
        <v>1.0576923076923077</v>
      </c>
    </row>
    <row r="38" spans="1:24" ht="17.149999999999999" customHeight="1" thickBot="1" x14ac:dyDescent="0.35">
      <c r="B38" s="10" t="s">
        <v>18</v>
      </c>
      <c r="C38" s="15" t="str">
        <f t="shared" si="0"/>
        <v>-</v>
      </c>
      <c r="D38" s="15">
        <f t="shared" si="0"/>
        <v>5.5</v>
      </c>
      <c r="E38" s="15">
        <f t="shared" si="0"/>
        <v>0.6</v>
      </c>
      <c r="F38" s="15">
        <f t="shared" si="0"/>
        <v>-0.25</v>
      </c>
    </row>
    <row r="39" spans="1:24" ht="17.149999999999999" customHeight="1" thickBot="1" x14ac:dyDescent="0.35">
      <c r="B39" s="10" t="s">
        <v>19</v>
      </c>
      <c r="C39" s="15">
        <f t="shared" si="0"/>
        <v>0.125</v>
      </c>
      <c r="D39" s="15">
        <f t="shared" si="0"/>
        <v>-0.68181818181818177</v>
      </c>
      <c r="E39" s="15">
        <f t="shared" si="0"/>
        <v>-0.63157894736842102</v>
      </c>
      <c r="F39" s="15">
        <f t="shared" si="0"/>
        <v>-0.5</v>
      </c>
    </row>
    <row r="40" spans="1:24" ht="17.149999999999999" customHeight="1" thickBot="1" x14ac:dyDescent="0.35">
      <c r="B40" s="10" t="s">
        <v>20</v>
      </c>
      <c r="C40" s="15">
        <f t="shared" si="0"/>
        <v>6.2222222222222223</v>
      </c>
      <c r="D40" s="15">
        <f t="shared" si="0"/>
        <v>1.8625</v>
      </c>
      <c r="E40" s="15">
        <f t="shared" si="0"/>
        <v>1.03</v>
      </c>
      <c r="F40" s="15">
        <f t="shared" si="0"/>
        <v>1.1733333333333333</v>
      </c>
    </row>
    <row r="41" spans="1:24" ht="17.149999999999999" customHeight="1" thickBot="1" x14ac:dyDescent="0.35">
      <c r="B41" s="10" t="s">
        <v>21</v>
      </c>
      <c r="C41" s="15" t="str">
        <f t="shared" si="0"/>
        <v>-</v>
      </c>
      <c r="D41" s="15">
        <f t="shared" si="0"/>
        <v>1</v>
      </c>
      <c r="E41" s="15">
        <f t="shared" si="0"/>
        <v>6.25E-2</v>
      </c>
      <c r="F41" s="15">
        <f t="shared" si="0"/>
        <v>3.5714285714285716</v>
      </c>
    </row>
    <row r="42" spans="1:24" ht="17.149999999999999" customHeight="1" thickBot="1" x14ac:dyDescent="0.35">
      <c r="B42" s="10" t="s">
        <v>22</v>
      </c>
      <c r="C42" s="15">
        <f t="shared" si="0"/>
        <v>1</v>
      </c>
      <c r="D42" s="15">
        <f t="shared" si="0"/>
        <v>-1</v>
      </c>
      <c r="E42" s="15">
        <f t="shared" si="0"/>
        <v>-0.5</v>
      </c>
      <c r="F42" s="15" t="str">
        <f t="shared" si="0"/>
        <v>-</v>
      </c>
    </row>
    <row r="43" spans="1:24" ht="17.149999999999999" customHeight="1" thickBot="1" x14ac:dyDescent="0.35">
      <c r="B43" s="10" t="s">
        <v>23</v>
      </c>
      <c r="C43" s="15">
        <f t="shared" si="0"/>
        <v>1.875</v>
      </c>
      <c r="D43" s="15">
        <f t="shared" si="0"/>
        <v>-0.2</v>
      </c>
      <c r="E43" s="15">
        <f t="shared" si="0"/>
        <v>0.25</v>
      </c>
      <c r="F43" s="15">
        <f t="shared" si="0"/>
        <v>0.17391304347826086</v>
      </c>
    </row>
    <row r="44" spans="1:24" ht="17.149999999999999" customHeight="1" thickBot="1" x14ac:dyDescent="0.35">
      <c r="B44" s="10" t="s">
        <v>24</v>
      </c>
      <c r="C44" s="15">
        <f t="shared" si="0"/>
        <v>0</v>
      </c>
      <c r="D44" s="15">
        <f t="shared" si="0"/>
        <v>0</v>
      </c>
      <c r="E44" s="15">
        <f t="shared" si="0"/>
        <v>1</v>
      </c>
      <c r="F44" s="15">
        <f t="shared" si="0"/>
        <v>3</v>
      </c>
    </row>
    <row r="45" spans="1:24" ht="17.149999999999999" customHeight="1" thickBot="1" x14ac:dyDescent="0.35">
      <c r="B45" s="12" t="s">
        <v>25</v>
      </c>
      <c r="C45" s="16">
        <f t="shared" ref="C45:F45" si="1">+IF(C23&gt;0,(G23-C23)/C23,"-")</f>
        <v>4.083333333333333</v>
      </c>
      <c r="D45" s="16">
        <f t="shared" si="1"/>
        <v>0.84025559105431313</v>
      </c>
      <c r="E45" s="16">
        <f t="shared" si="1"/>
        <v>0.44827586206896552</v>
      </c>
      <c r="F45" s="16">
        <f t="shared" si="1"/>
        <v>0.69689737470167068</v>
      </c>
    </row>
    <row r="48" spans="1:24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ht="12" customHeight="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ht="39" customHeight="1" x14ac:dyDescent="0.3">
      <c r="A51" s="17"/>
      <c r="B51" s="17"/>
      <c r="C51" s="18" t="s">
        <v>0</v>
      </c>
      <c r="D51" s="18" t="s">
        <v>1</v>
      </c>
      <c r="E51" s="18" t="s">
        <v>2</v>
      </c>
      <c r="F51" s="9" t="s">
        <v>3</v>
      </c>
      <c r="G51" s="18" t="s">
        <v>4</v>
      </c>
      <c r="H51" s="18" t="s">
        <v>5</v>
      </c>
      <c r="I51" s="18" t="s">
        <v>6</v>
      </c>
      <c r="J51" s="18" t="s">
        <v>7</v>
      </c>
      <c r="K51" s="17"/>
      <c r="L51" s="17"/>
      <c r="M51" s="17"/>
      <c r="N51" s="17"/>
      <c r="O51" s="17">
        <v>2023</v>
      </c>
      <c r="P51" s="17">
        <v>2024</v>
      </c>
      <c r="Q51" s="19">
        <v>45474</v>
      </c>
    </row>
    <row r="52" spans="1:24" ht="14" thickBot="1" x14ac:dyDescent="0.35">
      <c r="A52" s="17"/>
      <c r="B52" s="10" t="s">
        <v>8</v>
      </c>
      <c r="C52" s="20">
        <f>+C6/$O52*100000</f>
        <v>0.15995078999695181</v>
      </c>
      <c r="D52" s="20">
        <f t="shared" ref="D52:F52" si="2">+D6/$O52*100000</f>
        <v>0.44557720070579426</v>
      </c>
      <c r="E52" s="20">
        <f t="shared" si="2"/>
        <v>0.54840270856097761</v>
      </c>
      <c r="F52" s="20">
        <f t="shared" si="2"/>
        <v>0.58267787784603864</v>
      </c>
      <c r="G52" s="20">
        <f>+G6/$P52*100000</f>
        <v>0.64776613869559441</v>
      </c>
      <c r="H52" s="20">
        <f>+H6/$Q52*100000</f>
        <v>0.64721567815258751</v>
      </c>
      <c r="I52" s="20">
        <f>+I6/$Q52*100000</f>
        <v>0.36334915264706669</v>
      </c>
      <c r="J52" s="20">
        <f>+J6/$Q52*100000</f>
        <v>0.8175355934559001</v>
      </c>
      <c r="K52" s="17"/>
      <c r="L52" s="17"/>
      <c r="M52" s="17"/>
      <c r="N52" s="17"/>
      <c r="O52" s="17">
        <v>8752692</v>
      </c>
      <c r="P52" s="17">
        <v>8799472</v>
      </c>
      <c r="Q52" s="17">
        <v>8806956</v>
      </c>
    </row>
    <row r="53" spans="1:24" ht="14" thickBot="1" x14ac:dyDescent="0.35">
      <c r="A53" s="17"/>
      <c r="B53" s="10" t="s">
        <v>9</v>
      </c>
      <c r="C53" s="20">
        <f t="shared" ref="C53:F68" si="3">+C7/$O53*100000</f>
        <v>0.52188603649176279</v>
      </c>
      <c r="D53" s="20">
        <f t="shared" si="3"/>
        <v>0.52188603649176279</v>
      </c>
      <c r="E53" s="20">
        <f t="shared" si="3"/>
        <v>0.29822059228100734</v>
      </c>
      <c r="F53" s="20">
        <f t="shared" si="3"/>
        <v>0.7455514807025182</v>
      </c>
      <c r="G53" s="20">
        <f t="shared" ref="G53:G69" si="4">+G7/$P53*100000</f>
        <v>0.59399794773709058</v>
      </c>
      <c r="H53" s="20">
        <f t="shared" ref="H53:J68" si="5">+H7/$Q53*100000</f>
        <v>0.59338113018336958</v>
      </c>
      <c r="I53" s="20">
        <f t="shared" si="5"/>
        <v>0</v>
      </c>
      <c r="J53" s="20">
        <f t="shared" si="5"/>
        <v>0.22251792381876362</v>
      </c>
      <c r="K53" s="17"/>
      <c r="L53" s="17"/>
      <c r="M53" s="17"/>
      <c r="N53" s="17"/>
      <c r="O53" s="17">
        <v>1341289</v>
      </c>
      <c r="P53" s="17">
        <v>1346806</v>
      </c>
      <c r="Q53" s="17">
        <v>1348206</v>
      </c>
    </row>
    <row r="54" spans="1:24" ht="14" thickBot="1" x14ac:dyDescent="0.35">
      <c r="A54" s="17"/>
      <c r="B54" s="10" t="s">
        <v>10</v>
      </c>
      <c r="C54" s="20">
        <f t="shared" si="3"/>
        <v>9.939765023954833E-2</v>
      </c>
      <c r="D54" s="20">
        <f t="shared" si="3"/>
        <v>0.59638590143728998</v>
      </c>
      <c r="E54" s="20">
        <f t="shared" si="3"/>
        <v>9.939765023954833E-2</v>
      </c>
      <c r="F54" s="20">
        <f t="shared" si="3"/>
        <v>0.69578355167683836</v>
      </c>
      <c r="G54" s="20">
        <f t="shared" si="4"/>
        <v>0.99174078276116506</v>
      </c>
      <c r="H54" s="20">
        <f t="shared" si="5"/>
        <v>1.9800843119900045</v>
      </c>
      <c r="I54" s="20">
        <f t="shared" si="5"/>
        <v>1.0890463715945025</v>
      </c>
      <c r="J54" s="20">
        <f t="shared" si="5"/>
        <v>1.3860590183930031</v>
      </c>
      <c r="K54" s="17"/>
      <c r="L54" s="17"/>
      <c r="M54" s="17"/>
      <c r="N54" s="17"/>
      <c r="O54" s="17">
        <v>1006060</v>
      </c>
      <c r="P54" s="17">
        <v>1008328</v>
      </c>
      <c r="Q54" s="17">
        <v>1010058</v>
      </c>
    </row>
    <row r="55" spans="1:24" ht="14" thickBot="1" x14ac:dyDescent="0.35">
      <c r="A55" s="17"/>
      <c r="B55" s="10" t="s">
        <v>11</v>
      </c>
      <c r="C55" s="20">
        <f t="shared" si="3"/>
        <v>8.2651048924461901E-2</v>
      </c>
      <c r="D55" s="20">
        <f t="shared" si="3"/>
        <v>0.2479531467733857</v>
      </c>
      <c r="E55" s="20">
        <f t="shared" si="3"/>
        <v>0</v>
      </c>
      <c r="F55" s="20">
        <f t="shared" si="3"/>
        <v>0</v>
      </c>
      <c r="G55" s="20">
        <f t="shared" si="4"/>
        <v>0</v>
      </c>
      <c r="H55" s="20">
        <f t="shared" si="5"/>
        <v>8.0722498651934274E-2</v>
      </c>
      <c r="I55" s="20">
        <f t="shared" si="5"/>
        <v>0.3228899946077371</v>
      </c>
      <c r="J55" s="20">
        <f t="shared" si="5"/>
        <v>0.24216749595580281</v>
      </c>
      <c r="K55" s="17"/>
      <c r="L55" s="17"/>
      <c r="M55" s="17"/>
      <c r="N55" s="17"/>
      <c r="O55" s="17">
        <v>1209906</v>
      </c>
      <c r="P55" s="17">
        <v>1234106</v>
      </c>
      <c r="Q55" s="17">
        <v>1238812</v>
      </c>
    </row>
    <row r="56" spans="1:24" ht="14" thickBot="1" x14ac:dyDescent="0.35">
      <c r="A56" s="17"/>
      <c r="B56" s="10" t="s">
        <v>12</v>
      </c>
      <c r="C56" s="20">
        <f t="shared" si="3"/>
        <v>0.45187201538533844</v>
      </c>
      <c r="D56" s="20">
        <f t="shared" si="3"/>
        <v>1.2200544415404135</v>
      </c>
      <c r="E56" s="20">
        <f t="shared" si="3"/>
        <v>0.90374403077067689</v>
      </c>
      <c r="F56" s="20">
        <f t="shared" si="3"/>
        <v>0.9489312323092105</v>
      </c>
      <c r="G56" s="20">
        <f t="shared" si="4"/>
        <v>0.5355646145318318</v>
      </c>
      <c r="H56" s="20">
        <f t="shared" si="5"/>
        <v>0.89041961914972045</v>
      </c>
      <c r="I56" s="20">
        <f t="shared" si="5"/>
        <v>0.89041961914972045</v>
      </c>
      <c r="J56" s="20">
        <f t="shared" si="5"/>
        <v>1.4246713906395527</v>
      </c>
      <c r="K56" s="17"/>
      <c r="L56" s="17"/>
      <c r="M56" s="17"/>
      <c r="N56" s="17"/>
      <c r="O56" s="17">
        <v>2213016</v>
      </c>
      <c r="P56" s="17">
        <v>2240626</v>
      </c>
      <c r="Q56" s="17">
        <v>2246132</v>
      </c>
    </row>
    <row r="57" spans="1:24" ht="14" thickBot="1" x14ac:dyDescent="0.35">
      <c r="A57" s="17"/>
      <c r="B57" s="10" t="s">
        <v>13</v>
      </c>
      <c r="C57" s="20">
        <f t="shared" si="3"/>
        <v>0</v>
      </c>
      <c r="D57" s="20">
        <f t="shared" si="3"/>
        <v>0.50986850491258306</v>
      </c>
      <c r="E57" s="20">
        <f t="shared" si="3"/>
        <v>1.5296055147377492</v>
      </c>
      <c r="F57" s="20">
        <f t="shared" si="3"/>
        <v>0.84978084152097166</v>
      </c>
      <c r="G57" s="20">
        <f t="shared" si="4"/>
        <v>1.1844251477147363</v>
      </c>
      <c r="H57" s="20">
        <f t="shared" si="5"/>
        <v>0.50714568266880344</v>
      </c>
      <c r="I57" s="20">
        <f t="shared" si="5"/>
        <v>0.33809712177920226</v>
      </c>
      <c r="J57" s="20">
        <f t="shared" si="5"/>
        <v>1.5214370480064103</v>
      </c>
      <c r="K57" s="17"/>
      <c r="L57" s="17"/>
      <c r="M57" s="17"/>
      <c r="N57" s="17"/>
      <c r="O57" s="17">
        <v>588387</v>
      </c>
      <c r="P57" s="17">
        <v>591004</v>
      </c>
      <c r="Q57" s="17">
        <v>591546</v>
      </c>
    </row>
    <row r="58" spans="1:24" ht="14" thickBot="1" x14ac:dyDescent="0.35">
      <c r="A58" s="17"/>
      <c r="B58" s="10" t="s">
        <v>30</v>
      </c>
      <c r="C58" s="20">
        <f t="shared" si="3"/>
        <v>0.167806140278382</v>
      </c>
      <c r="D58" s="20">
        <f t="shared" si="3"/>
        <v>0.37756381562635949</v>
      </c>
      <c r="E58" s="20">
        <f t="shared" si="3"/>
        <v>0.67122456111352802</v>
      </c>
      <c r="F58" s="20">
        <f t="shared" si="3"/>
        <v>0.83903070139191005</v>
      </c>
      <c r="G58" s="20">
        <f t="shared" si="4"/>
        <v>0.96270199476038976</v>
      </c>
      <c r="H58" s="20">
        <f t="shared" si="5"/>
        <v>0.83670770578512255</v>
      </c>
      <c r="I58" s="20">
        <f t="shared" si="5"/>
        <v>0.41835385289256127</v>
      </c>
      <c r="J58" s="20">
        <f t="shared" si="5"/>
        <v>0.50202462347107357</v>
      </c>
      <c r="K58" s="17"/>
      <c r="L58" s="17"/>
      <c r="M58" s="17"/>
      <c r="N58" s="17"/>
      <c r="O58" s="17">
        <v>2383703</v>
      </c>
      <c r="P58" s="17">
        <v>2389109</v>
      </c>
      <c r="Q58" s="17">
        <v>2390321</v>
      </c>
    </row>
    <row r="59" spans="1:24" ht="14" thickBot="1" x14ac:dyDescent="0.35">
      <c r="A59" s="17"/>
      <c r="B59" s="10" t="s">
        <v>15</v>
      </c>
      <c r="C59" s="20">
        <f t="shared" si="3"/>
        <v>9.5965329645705588E-2</v>
      </c>
      <c r="D59" s="20">
        <f t="shared" si="3"/>
        <v>0.33587865375996961</v>
      </c>
      <c r="E59" s="20">
        <f t="shared" si="3"/>
        <v>0.52780931305138079</v>
      </c>
      <c r="F59" s="20">
        <f t="shared" si="3"/>
        <v>0.43184398340567526</v>
      </c>
      <c r="G59" s="20">
        <f t="shared" si="4"/>
        <v>0.66552956187238188</v>
      </c>
      <c r="H59" s="20">
        <f t="shared" si="5"/>
        <v>0.52196524660485333</v>
      </c>
      <c r="I59" s="20">
        <f t="shared" si="5"/>
        <v>0.71177079082479999</v>
      </c>
      <c r="J59" s="20">
        <f t="shared" si="5"/>
        <v>0.52196524660485333</v>
      </c>
      <c r="K59" s="17"/>
      <c r="L59" s="17"/>
      <c r="M59" s="17"/>
      <c r="N59" s="17"/>
      <c r="O59" s="17">
        <v>2084086</v>
      </c>
      <c r="P59" s="17">
        <v>2103588</v>
      </c>
      <c r="Q59" s="17">
        <v>2107420</v>
      </c>
    </row>
    <row r="60" spans="1:24" ht="14" thickBot="1" x14ac:dyDescent="0.35">
      <c r="A60" s="17"/>
      <c r="B60" s="10" t="s">
        <v>16</v>
      </c>
      <c r="C60" s="20">
        <f t="shared" si="3"/>
        <v>5.0620333200750239E-2</v>
      </c>
      <c r="D60" s="20">
        <f t="shared" si="3"/>
        <v>0.6833744982101283</v>
      </c>
      <c r="E60" s="20">
        <f t="shared" si="3"/>
        <v>0.6833744982101283</v>
      </c>
      <c r="F60" s="20">
        <f t="shared" si="3"/>
        <v>0.62009908170919048</v>
      </c>
      <c r="G60" s="20">
        <f t="shared" si="4"/>
        <v>0.62157396201810144</v>
      </c>
      <c r="H60" s="20">
        <f t="shared" si="5"/>
        <v>0.66929592547513816</v>
      </c>
      <c r="I60" s="20">
        <f t="shared" si="5"/>
        <v>0.40901417667925105</v>
      </c>
      <c r="J60" s="20">
        <f t="shared" si="5"/>
        <v>0.63211281850429712</v>
      </c>
      <c r="K60" s="17"/>
      <c r="L60" s="17"/>
      <c r="M60" s="17"/>
      <c r="N60" s="17"/>
      <c r="O60" s="17">
        <v>7901963</v>
      </c>
      <c r="P60" s="17">
        <v>8044095</v>
      </c>
      <c r="Q60" s="17">
        <v>8068180</v>
      </c>
    </row>
    <row r="61" spans="1:24" ht="14" thickBot="1" x14ac:dyDescent="0.35">
      <c r="A61" s="17"/>
      <c r="B61" s="10" t="s">
        <v>31</v>
      </c>
      <c r="C61" s="20">
        <f t="shared" si="3"/>
        <v>0.15336849945218689</v>
      </c>
      <c r="D61" s="20">
        <f t="shared" si="3"/>
        <v>0.30673699890437378</v>
      </c>
      <c r="E61" s="20">
        <f t="shared" si="3"/>
        <v>0.57513187294570078</v>
      </c>
      <c r="F61" s="20">
        <f t="shared" si="3"/>
        <v>0.99689524643921479</v>
      </c>
      <c r="G61" s="20">
        <f t="shared" si="4"/>
        <v>0.9366219754369014</v>
      </c>
      <c r="H61" s="20">
        <f t="shared" si="5"/>
        <v>1.7912757036401521</v>
      </c>
      <c r="I61" s="20">
        <f t="shared" si="5"/>
        <v>2.3137311172018631</v>
      </c>
      <c r="J61" s="20">
        <f t="shared" si="5"/>
        <v>1.9965260446822528</v>
      </c>
      <c r="K61" s="17"/>
      <c r="L61" s="17"/>
      <c r="M61" s="17"/>
      <c r="N61" s="17"/>
      <c r="O61" s="17">
        <v>5216195</v>
      </c>
      <c r="P61" s="17">
        <v>5338333</v>
      </c>
      <c r="Q61" s="17">
        <v>5359309</v>
      </c>
    </row>
    <row r="62" spans="1:24" ht="14" thickBot="1" x14ac:dyDescent="0.35">
      <c r="A62" s="17"/>
      <c r="B62" s="10" t="s">
        <v>18</v>
      </c>
      <c r="C62" s="20">
        <f t="shared" si="3"/>
        <v>0</v>
      </c>
      <c r="D62" s="20">
        <f t="shared" si="3"/>
        <v>0.18969824699849949</v>
      </c>
      <c r="E62" s="20">
        <f t="shared" si="3"/>
        <v>0.47424561749624872</v>
      </c>
      <c r="F62" s="20">
        <f t="shared" si="3"/>
        <v>0.37939649399699898</v>
      </c>
      <c r="G62" s="20">
        <f t="shared" si="4"/>
        <v>0.76031895380111958</v>
      </c>
      <c r="H62" s="20">
        <f t="shared" si="5"/>
        <v>1.2358577470693535</v>
      </c>
      <c r="I62" s="20">
        <f t="shared" si="5"/>
        <v>0.76052784435037146</v>
      </c>
      <c r="J62" s="20">
        <f t="shared" si="5"/>
        <v>0.28519794163138923</v>
      </c>
      <c r="K62" s="17"/>
      <c r="L62" s="17"/>
      <c r="M62" s="17"/>
      <c r="N62" s="17"/>
      <c r="O62" s="17">
        <v>1054306</v>
      </c>
      <c r="P62" s="17">
        <v>1052190</v>
      </c>
      <c r="Q62" s="17">
        <v>1051901</v>
      </c>
    </row>
    <row r="63" spans="1:24" ht="14" thickBot="1" x14ac:dyDescent="0.35">
      <c r="A63" s="17"/>
      <c r="B63" s="10" t="s">
        <v>19</v>
      </c>
      <c r="C63" s="20">
        <f t="shared" si="3"/>
        <v>0.29635951966049057</v>
      </c>
      <c r="D63" s="20">
        <f t="shared" si="3"/>
        <v>0.81498867906634909</v>
      </c>
      <c r="E63" s="20">
        <f t="shared" si="3"/>
        <v>0.70385385919366505</v>
      </c>
      <c r="F63" s="20">
        <f t="shared" si="3"/>
        <v>0.37044939957561318</v>
      </c>
      <c r="G63" s="20">
        <f t="shared" si="4"/>
        <v>0.33257887200332581</v>
      </c>
      <c r="H63" s="20">
        <f t="shared" si="5"/>
        <v>0.25859333353774516</v>
      </c>
      <c r="I63" s="20">
        <f t="shared" si="5"/>
        <v>0.25859333353774516</v>
      </c>
      <c r="J63" s="20">
        <f t="shared" si="5"/>
        <v>0.18470952395553228</v>
      </c>
      <c r="K63" s="17"/>
      <c r="L63" s="17"/>
      <c r="M63" s="17"/>
      <c r="N63" s="17"/>
      <c r="O63" s="17">
        <v>2699424</v>
      </c>
      <c r="P63" s="17">
        <v>2706125</v>
      </c>
      <c r="Q63" s="17">
        <v>2706953</v>
      </c>
    </row>
    <row r="64" spans="1:24" ht="14" thickBot="1" x14ac:dyDescent="0.35">
      <c r="A64" s="17"/>
      <c r="B64" s="10" t="s">
        <v>20</v>
      </c>
      <c r="C64" s="20">
        <f t="shared" si="3"/>
        <v>0.39290426538325701</v>
      </c>
      <c r="D64" s="20">
        <f t="shared" si="3"/>
        <v>1.1641607863207615</v>
      </c>
      <c r="E64" s="20">
        <f t="shared" si="3"/>
        <v>1.455200982900952</v>
      </c>
      <c r="F64" s="20">
        <f t="shared" si="3"/>
        <v>2.1828014743514279</v>
      </c>
      <c r="G64" s="20">
        <f t="shared" si="4"/>
        <v>2.7726089553563038</v>
      </c>
      <c r="H64" s="20">
        <f t="shared" si="5"/>
        <v>3.244526349450223</v>
      </c>
      <c r="I64" s="20">
        <f t="shared" si="5"/>
        <v>2.8761521787702851</v>
      </c>
      <c r="J64" s="20">
        <f t="shared" si="5"/>
        <v>4.6188453708330686</v>
      </c>
      <c r="K64" s="17"/>
      <c r="L64" s="17"/>
      <c r="M64" s="17"/>
      <c r="N64" s="17"/>
      <c r="O64" s="17">
        <v>6871903</v>
      </c>
      <c r="P64" s="17">
        <v>7033087</v>
      </c>
      <c r="Q64" s="17">
        <v>7058041</v>
      </c>
    </row>
    <row r="65" spans="1:24" ht="14" thickBot="1" x14ac:dyDescent="0.35">
      <c r="A65" s="17"/>
      <c r="B65" s="10" t="s">
        <v>21</v>
      </c>
      <c r="C65" s="20">
        <f t="shared" si="3"/>
        <v>0</v>
      </c>
      <c r="D65" s="20">
        <f t="shared" si="3"/>
        <v>0.45112045431696501</v>
      </c>
      <c r="E65" s="20">
        <f t="shared" si="3"/>
        <v>1.0311324670102058</v>
      </c>
      <c r="F65" s="20">
        <f t="shared" si="3"/>
        <v>0.45112045431696501</v>
      </c>
      <c r="G65" s="20">
        <f t="shared" si="4"/>
        <v>1.2082586385723215</v>
      </c>
      <c r="H65" s="20">
        <f t="shared" si="5"/>
        <v>0.88879239142924804</v>
      </c>
      <c r="I65" s="20">
        <f t="shared" si="5"/>
        <v>1.0792479038783727</v>
      </c>
      <c r="J65" s="20">
        <f t="shared" si="5"/>
        <v>2.0315254661239956</v>
      </c>
      <c r="K65" s="17"/>
      <c r="L65" s="17"/>
      <c r="M65" s="17"/>
      <c r="N65" s="17"/>
      <c r="O65" s="17">
        <v>1551692</v>
      </c>
      <c r="P65" s="17">
        <v>1572511</v>
      </c>
      <c r="Q65" s="17">
        <v>1575171</v>
      </c>
    </row>
    <row r="66" spans="1:24" ht="14" thickBot="1" x14ac:dyDescent="0.35">
      <c r="A66" s="17"/>
      <c r="B66" s="10" t="s">
        <v>22</v>
      </c>
      <c r="C66" s="20">
        <f t="shared" si="3"/>
        <v>0.14877520809932232</v>
      </c>
      <c r="D66" s="20">
        <f t="shared" si="3"/>
        <v>0.59510083239728928</v>
      </c>
      <c r="E66" s="20">
        <f t="shared" si="3"/>
        <v>0.29755041619864464</v>
      </c>
      <c r="F66" s="20">
        <f t="shared" si="3"/>
        <v>0</v>
      </c>
      <c r="G66" s="20">
        <f t="shared" si="4"/>
        <v>0.29447231297695314</v>
      </c>
      <c r="H66" s="20">
        <f t="shared" si="5"/>
        <v>0</v>
      </c>
      <c r="I66" s="20">
        <f t="shared" si="5"/>
        <v>0.14699483754130555</v>
      </c>
      <c r="J66" s="20">
        <f t="shared" si="5"/>
        <v>0</v>
      </c>
      <c r="K66" s="17"/>
      <c r="L66" s="17"/>
      <c r="M66" s="17"/>
      <c r="N66" s="17"/>
      <c r="O66" s="17">
        <v>672155</v>
      </c>
      <c r="P66" s="17">
        <v>679181</v>
      </c>
      <c r="Q66" s="17">
        <v>680296</v>
      </c>
    </row>
    <row r="67" spans="1:24" ht="14" thickBot="1" x14ac:dyDescent="0.35">
      <c r="A67" s="17"/>
      <c r="B67" s="10" t="s">
        <v>23</v>
      </c>
      <c r="C67" s="20">
        <f t="shared" si="3"/>
        <v>0.36096163789952812</v>
      </c>
      <c r="D67" s="20">
        <f t="shared" si="3"/>
        <v>0.90240409474882033</v>
      </c>
      <c r="E67" s="20">
        <f t="shared" si="3"/>
        <v>0.54144245684929215</v>
      </c>
      <c r="F67" s="20">
        <f t="shared" si="3"/>
        <v>1.0377647089611435</v>
      </c>
      <c r="G67" s="20">
        <f t="shared" si="4"/>
        <v>1.0314252862429392</v>
      </c>
      <c r="H67" s="20">
        <f t="shared" si="5"/>
        <v>0.71642571628019225</v>
      </c>
      <c r="I67" s="20">
        <f t="shared" si="5"/>
        <v>0.67164910901268027</v>
      </c>
      <c r="J67" s="20">
        <f t="shared" si="5"/>
        <v>1.2089683962228244</v>
      </c>
      <c r="K67" s="17"/>
      <c r="L67" s="17"/>
      <c r="M67" s="17"/>
      <c r="N67" s="17"/>
      <c r="O67" s="17">
        <v>2216302</v>
      </c>
      <c r="P67" s="17">
        <v>2229924</v>
      </c>
      <c r="Q67" s="17">
        <v>2233309</v>
      </c>
    </row>
    <row r="68" spans="1:24" ht="14" thickBot="1" x14ac:dyDescent="0.35">
      <c r="A68" s="17"/>
      <c r="B68" s="10" t="s">
        <v>24</v>
      </c>
      <c r="C68" s="20">
        <f t="shared" si="3"/>
        <v>0.31028726394896394</v>
      </c>
      <c r="D68" s="20">
        <f t="shared" si="3"/>
        <v>2.1720108476427473</v>
      </c>
      <c r="E68" s="20">
        <f t="shared" si="3"/>
        <v>0.31028726394896394</v>
      </c>
      <c r="F68" s="20">
        <f t="shared" si="3"/>
        <v>0.31028726394896394</v>
      </c>
      <c r="G68" s="20">
        <f t="shared" si="4"/>
        <v>0.30833839522198825</v>
      </c>
      <c r="H68" s="20">
        <f t="shared" si="5"/>
        <v>2.1520979880958238</v>
      </c>
      <c r="I68" s="20">
        <f t="shared" si="5"/>
        <v>0.61488513945594958</v>
      </c>
      <c r="J68" s="20">
        <f t="shared" si="5"/>
        <v>1.2297702789118992</v>
      </c>
      <c r="K68" s="17"/>
      <c r="L68" s="17"/>
      <c r="M68" s="17"/>
      <c r="N68" s="17"/>
      <c r="O68" s="17">
        <v>322282</v>
      </c>
      <c r="P68" s="17">
        <v>324319</v>
      </c>
      <c r="Q68" s="17">
        <v>325264</v>
      </c>
    </row>
    <row r="69" spans="1:24" ht="14" thickBot="1" x14ac:dyDescent="0.35">
      <c r="A69" s="17"/>
      <c r="B69" s="12" t="s">
        <v>25</v>
      </c>
      <c r="C69" s="21">
        <f t="shared" ref="C69:F69" si="6">+C23/$O69*100000</f>
        <v>0.19964496055254738</v>
      </c>
      <c r="D69" s="21">
        <f t="shared" si="6"/>
        <v>0.65092575680153464</v>
      </c>
      <c r="E69" s="21">
        <f t="shared" si="6"/>
        <v>0.72371298200298428</v>
      </c>
      <c r="F69" s="21">
        <f t="shared" si="6"/>
        <v>0.87136706741163905</v>
      </c>
      <c r="G69" s="21">
        <f t="shared" si="4"/>
        <v>1.0022014751912829</v>
      </c>
      <c r="H69" s="21">
        <f t="shared" ref="H69:J69" si="7">+H23/$Q69*100000</f>
        <v>1.1803792685644612</v>
      </c>
      <c r="I69" s="21">
        <f t="shared" si="7"/>
        <v>1.0328318599939033</v>
      </c>
      <c r="J69" s="21">
        <f t="shared" si="7"/>
        <v>1.4570306596342566</v>
      </c>
      <c r="K69" s="17"/>
      <c r="L69" s="17"/>
      <c r="M69" s="17"/>
      <c r="N69" s="17"/>
      <c r="O69" s="17">
        <v>48085361</v>
      </c>
      <c r="P69" s="17">
        <v>48692804</v>
      </c>
      <c r="Q69" s="17">
        <v>48797875</v>
      </c>
    </row>
    <row r="70" spans="1:24" ht="14" thickBot="1" x14ac:dyDescent="0.35">
      <c r="A70" s="17"/>
      <c r="B70" s="17"/>
      <c r="C70" s="20"/>
      <c r="D70" s="20"/>
      <c r="E70" s="20"/>
      <c r="F70" s="20"/>
      <c r="G70" s="20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ht="14" thickBot="1" x14ac:dyDescent="0.35">
      <c r="A71" s="17"/>
      <c r="B71" s="17"/>
      <c r="C71" s="20"/>
      <c r="D71" s="20"/>
      <c r="E71" s="20"/>
      <c r="F71" s="20"/>
      <c r="G71" s="20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A2EF8-1A99-4DF8-9930-45D3351E0BF3}">
  <sheetPr>
    <pageSetUpPr fitToPage="1"/>
  </sheetPr>
  <dimension ref="A1:AB71"/>
  <sheetViews>
    <sheetView zoomScaleNormal="100" workbookViewId="0"/>
  </sheetViews>
  <sheetFormatPr baseColWidth="10" defaultColWidth="11.453125" defaultRowHeight="13" x14ac:dyDescent="0.3"/>
  <cols>
    <col min="1" max="1" width="8.6328125" style="1" customWidth="1"/>
    <col min="2" max="2" width="33.90625" style="1" customWidth="1"/>
    <col min="3" max="13" width="12.36328125" style="1" customWidth="1"/>
    <col min="14" max="14" width="14.90625" style="1" customWidth="1"/>
    <col min="15" max="15" width="15.90625" style="1" hidden="1" customWidth="1"/>
    <col min="16" max="16" width="14.08984375" style="1" hidden="1" customWidth="1"/>
    <col min="17" max="17" width="15" style="1" hidden="1" customWidth="1"/>
    <col min="18" max="18" width="13.54296875" style="1" customWidth="1"/>
    <col min="19" max="19" width="14.6328125" style="1" customWidth="1"/>
    <col min="20" max="20" width="14.08984375" style="1" customWidth="1"/>
    <col min="21" max="98" width="12.36328125" style="1" customWidth="1"/>
    <col min="99" max="16384" width="11.453125" style="1"/>
  </cols>
  <sheetData>
    <row r="1" spans="2:28" ht="16" x14ac:dyDescent="0.4">
      <c r="C1" s="2"/>
      <c r="D1" s="2"/>
    </row>
    <row r="2" spans="2:28" ht="40.5" customHeight="1" x14ac:dyDescent="0.4">
      <c r="B2" s="3"/>
      <c r="C2" s="4"/>
      <c r="D2" s="2"/>
    </row>
    <row r="3" spans="2:28" s="7" customFormat="1" ht="28.5" customHeight="1" x14ac:dyDescent="0.25">
      <c r="B3" s="5"/>
      <c r="C3" s="6"/>
    </row>
    <row r="5" spans="2:28" ht="39" customHeight="1" x14ac:dyDescent="0.3">
      <c r="C5" s="8" t="s">
        <v>0</v>
      </c>
      <c r="D5" s="8" t="s">
        <v>1</v>
      </c>
      <c r="E5" s="8" t="s">
        <v>2</v>
      </c>
      <c r="F5" s="9" t="s">
        <v>3</v>
      </c>
      <c r="G5" s="8" t="s">
        <v>4</v>
      </c>
      <c r="H5" s="8" t="s">
        <v>5</v>
      </c>
      <c r="I5" s="8" t="s">
        <v>6</v>
      </c>
      <c r="J5" s="8" t="s">
        <v>7</v>
      </c>
    </row>
    <row r="6" spans="2:28" ht="17.149999999999999" customHeight="1" thickBot="1" x14ac:dyDescent="0.35">
      <c r="B6" s="10" t="s">
        <v>8</v>
      </c>
      <c r="C6" s="11">
        <v>5</v>
      </c>
      <c r="D6" s="11">
        <v>35</v>
      </c>
      <c r="E6" s="11">
        <v>7</v>
      </c>
      <c r="F6" s="11">
        <v>99</v>
      </c>
      <c r="G6" s="22">
        <v>16</v>
      </c>
      <c r="H6" s="22">
        <v>76</v>
      </c>
      <c r="I6" s="22">
        <v>16</v>
      </c>
      <c r="J6" s="22">
        <v>98</v>
      </c>
    </row>
    <row r="7" spans="2:28" ht="17.149999999999999" customHeight="1" thickBot="1" x14ac:dyDescent="0.35">
      <c r="B7" s="10" t="s">
        <v>9</v>
      </c>
      <c r="C7" s="11">
        <v>0</v>
      </c>
      <c r="D7" s="11">
        <v>2</v>
      </c>
      <c r="E7" s="11">
        <v>1</v>
      </c>
      <c r="F7" s="11">
        <v>3</v>
      </c>
      <c r="G7" s="11">
        <v>3</v>
      </c>
      <c r="H7" s="11">
        <v>2</v>
      </c>
      <c r="I7" s="11">
        <v>0</v>
      </c>
      <c r="J7" s="11">
        <v>1</v>
      </c>
    </row>
    <row r="8" spans="2:28" ht="17.149999999999999" customHeight="1" thickBot="1" x14ac:dyDescent="0.35">
      <c r="B8" s="10" t="s">
        <v>10</v>
      </c>
      <c r="C8" s="11">
        <v>0</v>
      </c>
      <c r="D8" s="11">
        <v>1</v>
      </c>
      <c r="E8" s="11">
        <v>0</v>
      </c>
      <c r="F8" s="11">
        <v>4</v>
      </c>
      <c r="G8" s="11">
        <v>4</v>
      </c>
      <c r="H8" s="11">
        <v>0</v>
      </c>
      <c r="I8" s="11">
        <v>2</v>
      </c>
      <c r="J8" s="11">
        <v>2</v>
      </c>
    </row>
    <row r="9" spans="2:28" ht="17.149999999999999" customHeight="1" thickBot="1" x14ac:dyDescent="0.35">
      <c r="B9" s="10" t="s">
        <v>11</v>
      </c>
      <c r="C9" s="11">
        <v>0</v>
      </c>
      <c r="D9" s="11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22">
        <v>1</v>
      </c>
    </row>
    <row r="10" spans="2:28" ht="17.149999999999999" customHeight="1" thickBot="1" x14ac:dyDescent="0.35">
      <c r="B10" s="10" t="s">
        <v>12</v>
      </c>
      <c r="C10" s="11">
        <v>0</v>
      </c>
      <c r="D10" s="11">
        <v>3</v>
      </c>
      <c r="E10" s="11">
        <v>4</v>
      </c>
      <c r="F10" s="11">
        <v>7</v>
      </c>
      <c r="G10" s="11">
        <v>9</v>
      </c>
      <c r="H10" s="11">
        <v>4</v>
      </c>
      <c r="I10" s="11">
        <v>6</v>
      </c>
      <c r="J10" s="11">
        <v>7</v>
      </c>
    </row>
    <row r="11" spans="2:28" ht="17.149999999999999" customHeight="1" thickBot="1" x14ac:dyDescent="0.35">
      <c r="B11" s="10" t="s">
        <v>13</v>
      </c>
      <c r="C11" s="11">
        <v>0</v>
      </c>
      <c r="D11" s="11">
        <v>2</v>
      </c>
      <c r="E11" s="11">
        <v>0</v>
      </c>
      <c r="F11" s="11">
        <v>4</v>
      </c>
      <c r="G11" s="11">
        <v>1</v>
      </c>
      <c r="H11" s="11">
        <v>1</v>
      </c>
      <c r="I11" s="11">
        <v>1</v>
      </c>
      <c r="J11" s="11">
        <v>0</v>
      </c>
    </row>
    <row r="12" spans="2:28" ht="17.149999999999999" customHeight="1" thickBot="1" x14ac:dyDescent="0.35">
      <c r="B12" s="10" t="s">
        <v>14</v>
      </c>
      <c r="C12" s="11">
        <v>0</v>
      </c>
      <c r="D12" s="11">
        <v>7</v>
      </c>
      <c r="E12" s="11">
        <v>7</v>
      </c>
      <c r="F12" s="11">
        <v>7</v>
      </c>
      <c r="G12" s="22">
        <v>5</v>
      </c>
      <c r="H12" s="22">
        <v>12</v>
      </c>
      <c r="I12" s="22">
        <v>10</v>
      </c>
      <c r="J12" s="22">
        <v>21</v>
      </c>
    </row>
    <row r="13" spans="2:28" ht="17.149999999999999" customHeight="1" thickBot="1" x14ac:dyDescent="0.35">
      <c r="B13" s="10" t="s">
        <v>15</v>
      </c>
      <c r="C13" s="11">
        <v>0</v>
      </c>
      <c r="D13" s="11">
        <v>7</v>
      </c>
      <c r="E13" s="11">
        <v>6</v>
      </c>
      <c r="F13" s="11">
        <v>9</v>
      </c>
      <c r="G13" s="11">
        <v>5</v>
      </c>
      <c r="H13" s="11">
        <v>4</v>
      </c>
      <c r="I13" s="11">
        <v>3</v>
      </c>
      <c r="J13" s="11">
        <v>11</v>
      </c>
      <c r="W13" s="23"/>
      <c r="X13" s="23"/>
      <c r="Y13" s="23"/>
      <c r="Z13" s="23"/>
      <c r="AA13" s="23"/>
      <c r="AB13" s="23"/>
    </row>
    <row r="14" spans="2:28" ht="17.149999999999999" customHeight="1" thickBot="1" x14ac:dyDescent="0.35">
      <c r="B14" s="10" t="s">
        <v>16</v>
      </c>
      <c r="C14" s="11">
        <v>1</v>
      </c>
      <c r="D14" s="11">
        <v>8</v>
      </c>
      <c r="E14" s="11">
        <v>9</v>
      </c>
      <c r="F14" s="11">
        <v>20</v>
      </c>
      <c r="G14" s="11">
        <v>7</v>
      </c>
      <c r="H14" s="11">
        <v>7</v>
      </c>
      <c r="I14" s="11">
        <v>11</v>
      </c>
      <c r="J14" s="11">
        <v>13</v>
      </c>
    </row>
    <row r="15" spans="2:28" ht="17.149999999999999" customHeight="1" thickBot="1" x14ac:dyDescent="0.35">
      <c r="B15" s="10" t="s">
        <v>17</v>
      </c>
      <c r="C15" s="11">
        <v>0</v>
      </c>
      <c r="D15" s="11">
        <v>8</v>
      </c>
      <c r="E15" s="11">
        <v>1</v>
      </c>
      <c r="F15" s="11">
        <v>27</v>
      </c>
      <c r="G15" s="11">
        <v>2</v>
      </c>
      <c r="H15" s="11">
        <v>35</v>
      </c>
      <c r="I15" s="11">
        <v>5</v>
      </c>
      <c r="J15" s="11">
        <v>40</v>
      </c>
    </row>
    <row r="16" spans="2:28" ht="17.149999999999999" customHeight="1" thickBot="1" x14ac:dyDescent="0.35">
      <c r="B16" s="10" t="s">
        <v>18</v>
      </c>
      <c r="C16" s="11">
        <v>0</v>
      </c>
      <c r="D16" s="11">
        <v>2</v>
      </c>
      <c r="E16" s="11">
        <v>1</v>
      </c>
      <c r="F16" s="11">
        <v>0</v>
      </c>
      <c r="G16" s="11">
        <v>0</v>
      </c>
      <c r="H16" s="11">
        <v>0</v>
      </c>
      <c r="I16" s="11">
        <v>4</v>
      </c>
      <c r="J16" s="11">
        <v>0</v>
      </c>
    </row>
    <row r="17" spans="2:10" ht="17.149999999999999" customHeight="1" thickBot="1" x14ac:dyDescent="0.35">
      <c r="B17" s="10" t="s">
        <v>19</v>
      </c>
      <c r="C17" s="11">
        <v>3</v>
      </c>
      <c r="D17" s="11">
        <v>6</v>
      </c>
      <c r="E17" s="11">
        <v>3</v>
      </c>
      <c r="F17" s="11">
        <v>5</v>
      </c>
      <c r="G17" s="11">
        <v>13</v>
      </c>
      <c r="H17" s="11">
        <v>0</v>
      </c>
      <c r="I17" s="11">
        <v>7</v>
      </c>
      <c r="J17" s="11">
        <v>1</v>
      </c>
    </row>
    <row r="18" spans="2:10" ht="17.149999999999999" customHeight="1" thickBot="1" x14ac:dyDescent="0.35">
      <c r="B18" s="10" t="s">
        <v>20</v>
      </c>
      <c r="C18" s="11">
        <v>7</v>
      </c>
      <c r="D18" s="11">
        <v>88</v>
      </c>
      <c r="E18" s="11">
        <v>17</v>
      </c>
      <c r="F18" s="11">
        <v>64</v>
      </c>
      <c r="G18" s="11">
        <v>10</v>
      </c>
      <c r="H18" s="11">
        <v>59</v>
      </c>
      <c r="I18" s="11">
        <v>25</v>
      </c>
      <c r="J18" s="11">
        <v>113</v>
      </c>
    </row>
    <row r="19" spans="2:10" ht="17.149999999999999" customHeight="1" thickBot="1" x14ac:dyDescent="0.35">
      <c r="B19" s="10" t="s">
        <v>21</v>
      </c>
      <c r="C19" s="11">
        <v>0</v>
      </c>
      <c r="D19" s="11">
        <v>9</v>
      </c>
      <c r="E19" s="11">
        <v>7</v>
      </c>
      <c r="F19" s="11">
        <v>8</v>
      </c>
      <c r="G19" s="11">
        <v>1</v>
      </c>
      <c r="H19" s="11">
        <v>12</v>
      </c>
      <c r="I19" s="11">
        <v>6</v>
      </c>
      <c r="J19" s="11">
        <v>14</v>
      </c>
    </row>
    <row r="20" spans="2:10" ht="17.149999999999999" customHeight="1" thickBot="1" x14ac:dyDescent="0.35">
      <c r="B20" s="10" t="s">
        <v>22</v>
      </c>
      <c r="C20" s="11">
        <v>0</v>
      </c>
      <c r="D20" s="11">
        <v>0</v>
      </c>
      <c r="E20" s="11">
        <v>0</v>
      </c>
      <c r="F20" s="11">
        <v>1</v>
      </c>
      <c r="G20" s="11">
        <v>1</v>
      </c>
      <c r="H20" s="11">
        <v>0</v>
      </c>
      <c r="I20" s="11">
        <v>0</v>
      </c>
      <c r="J20" s="11">
        <v>2</v>
      </c>
    </row>
    <row r="21" spans="2:10" ht="17.149999999999999" customHeight="1" thickBot="1" x14ac:dyDescent="0.35">
      <c r="B21" s="10" t="s">
        <v>23</v>
      </c>
      <c r="C21" s="11">
        <v>0</v>
      </c>
      <c r="D21" s="11">
        <v>1</v>
      </c>
      <c r="E21" s="11">
        <v>5</v>
      </c>
      <c r="F21" s="11">
        <v>1</v>
      </c>
      <c r="G21" s="11">
        <v>4</v>
      </c>
      <c r="H21" s="11">
        <v>0</v>
      </c>
      <c r="I21" s="11">
        <v>2</v>
      </c>
      <c r="J21" s="11">
        <v>1</v>
      </c>
    </row>
    <row r="22" spans="2:10" ht="17.149999999999999" customHeight="1" thickBot="1" x14ac:dyDescent="0.35">
      <c r="B22" s="10" t="s">
        <v>24</v>
      </c>
      <c r="C22" s="11">
        <v>0</v>
      </c>
      <c r="D22" s="11">
        <v>0</v>
      </c>
      <c r="E22" s="11">
        <v>3</v>
      </c>
      <c r="F22" s="11">
        <v>3</v>
      </c>
      <c r="G22" s="11">
        <v>1</v>
      </c>
      <c r="H22" s="11">
        <v>2</v>
      </c>
      <c r="I22" s="11">
        <v>1</v>
      </c>
      <c r="J22" s="11">
        <v>3</v>
      </c>
    </row>
    <row r="23" spans="2:10" ht="17.149999999999999" customHeight="1" thickBot="1" x14ac:dyDescent="0.35">
      <c r="B23" s="12" t="s">
        <v>25</v>
      </c>
      <c r="C23" s="13">
        <v>16</v>
      </c>
      <c r="D23" s="13">
        <v>180</v>
      </c>
      <c r="E23" s="13">
        <v>71</v>
      </c>
      <c r="F23" s="13">
        <v>262</v>
      </c>
      <c r="G23" s="13">
        <v>82</v>
      </c>
      <c r="H23" s="13">
        <v>214</v>
      </c>
      <c r="I23" s="13">
        <v>99</v>
      </c>
      <c r="J23" s="13">
        <v>328</v>
      </c>
    </row>
    <row r="24" spans="2:10" ht="30" customHeight="1" x14ac:dyDescent="0.3"/>
    <row r="25" spans="2:10" ht="36.75" customHeight="1" x14ac:dyDescent="0.4">
      <c r="B25" s="14"/>
      <c r="C25" s="14"/>
      <c r="D25" s="14"/>
      <c r="E25" s="14"/>
    </row>
    <row r="27" spans="2:10" ht="39" customHeight="1" x14ac:dyDescent="0.3">
      <c r="C27" s="8" t="s">
        <v>26</v>
      </c>
      <c r="D27" s="8" t="s">
        <v>27</v>
      </c>
      <c r="E27" s="8" t="s">
        <v>28</v>
      </c>
      <c r="F27" s="8" t="s">
        <v>29</v>
      </c>
    </row>
    <row r="28" spans="2:10" ht="17.149999999999999" customHeight="1" thickBot="1" x14ac:dyDescent="0.35">
      <c r="B28" s="10" t="s">
        <v>8</v>
      </c>
      <c r="C28" s="15">
        <f>+IF(C6&gt;0,(G6-C6)/C6,"-")</f>
        <v>2.2000000000000002</v>
      </c>
      <c r="D28" s="15">
        <f>+IF(D6&gt;0,(H6-D6)/D6,"-")</f>
        <v>1.1714285714285715</v>
      </c>
      <c r="E28" s="15">
        <f>+IF(E6&gt;0,(I6-E6)/E6,"-")</f>
        <v>1.2857142857142858</v>
      </c>
      <c r="F28" s="15">
        <f>+IF(F6&gt;0,(J6-F6)/F6,"-")</f>
        <v>-1.0101010101010102E-2</v>
      </c>
    </row>
    <row r="29" spans="2:10" ht="17.149999999999999" customHeight="1" thickBot="1" x14ac:dyDescent="0.35">
      <c r="B29" s="10" t="s">
        <v>9</v>
      </c>
      <c r="C29" s="15" t="str">
        <f t="shared" ref="C29:F44" si="0">+IF(C7&gt;0,(G7-C7)/C7,"-")</f>
        <v>-</v>
      </c>
      <c r="D29" s="15">
        <f t="shared" si="0"/>
        <v>0</v>
      </c>
      <c r="E29" s="15">
        <f t="shared" si="0"/>
        <v>-1</v>
      </c>
      <c r="F29" s="15">
        <f t="shared" si="0"/>
        <v>-0.66666666666666663</v>
      </c>
    </row>
    <row r="30" spans="2:10" ht="17.149999999999999" customHeight="1" thickBot="1" x14ac:dyDescent="0.35">
      <c r="B30" s="10" t="s">
        <v>10</v>
      </c>
      <c r="C30" s="15" t="str">
        <f t="shared" si="0"/>
        <v>-</v>
      </c>
      <c r="D30" s="15">
        <f t="shared" si="0"/>
        <v>-1</v>
      </c>
      <c r="E30" s="15" t="str">
        <f t="shared" si="0"/>
        <v>-</v>
      </c>
      <c r="F30" s="15">
        <f t="shared" si="0"/>
        <v>-0.5</v>
      </c>
    </row>
    <row r="31" spans="2:10" ht="17.149999999999999" customHeight="1" thickBot="1" x14ac:dyDescent="0.35">
      <c r="B31" s="10" t="s">
        <v>11</v>
      </c>
      <c r="C31" s="15" t="str">
        <f t="shared" si="0"/>
        <v>-</v>
      </c>
      <c r="D31" s="15">
        <f t="shared" si="0"/>
        <v>-1</v>
      </c>
      <c r="E31" s="15" t="str">
        <f t="shared" si="0"/>
        <v>-</v>
      </c>
      <c r="F31" s="15" t="str">
        <f t="shared" si="0"/>
        <v>-</v>
      </c>
    </row>
    <row r="32" spans="2:10" ht="17.149999999999999" customHeight="1" thickBot="1" x14ac:dyDescent="0.35">
      <c r="B32" s="10" t="s">
        <v>12</v>
      </c>
      <c r="C32" s="15" t="str">
        <f t="shared" si="0"/>
        <v>-</v>
      </c>
      <c r="D32" s="15">
        <f t="shared" si="0"/>
        <v>0.33333333333333331</v>
      </c>
      <c r="E32" s="15">
        <f t="shared" si="0"/>
        <v>0.5</v>
      </c>
      <c r="F32" s="15">
        <f t="shared" si="0"/>
        <v>0</v>
      </c>
    </row>
    <row r="33" spans="1:23" ht="17.149999999999999" customHeight="1" thickBot="1" x14ac:dyDescent="0.35">
      <c r="B33" s="10" t="s">
        <v>13</v>
      </c>
      <c r="C33" s="15" t="str">
        <f t="shared" si="0"/>
        <v>-</v>
      </c>
      <c r="D33" s="15">
        <f t="shared" si="0"/>
        <v>-0.5</v>
      </c>
      <c r="E33" s="15" t="str">
        <f t="shared" si="0"/>
        <v>-</v>
      </c>
      <c r="F33" s="15">
        <f t="shared" si="0"/>
        <v>-1</v>
      </c>
    </row>
    <row r="34" spans="1:23" ht="17.149999999999999" customHeight="1" thickBot="1" x14ac:dyDescent="0.35">
      <c r="B34" s="10" t="s">
        <v>14</v>
      </c>
      <c r="C34" s="15" t="str">
        <f>+IF(C12&gt;0,(G12-C12)/C12,"-")</f>
        <v>-</v>
      </c>
      <c r="D34" s="15">
        <f t="shared" si="0"/>
        <v>0.7142857142857143</v>
      </c>
      <c r="E34" s="15">
        <f t="shared" si="0"/>
        <v>0.42857142857142855</v>
      </c>
      <c r="F34" s="15">
        <f t="shared" si="0"/>
        <v>2</v>
      </c>
    </row>
    <row r="35" spans="1:23" ht="17.149999999999999" customHeight="1" thickBot="1" x14ac:dyDescent="0.35">
      <c r="B35" s="10" t="s">
        <v>15</v>
      </c>
      <c r="C35" s="15" t="str">
        <f t="shared" si="0"/>
        <v>-</v>
      </c>
      <c r="D35" s="15">
        <f t="shared" si="0"/>
        <v>-0.42857142857142855</v>
      </c>
      <c r="E35" s="15">
        <f t="shared" si="0"/>
        <v>-0.5</v>
      </c>
      <c r="F35" s="15">
        <f t="shared" si="0"/>
        <v>0.22222222222222221</v>
      </c>
    </row>
    <row r="36" spans="1:23" ht="17.149999999999999" customHeight="1" thickBot="1" x14ac:dyDescent="0.35">
      <c r="B36" s="10" t="s">
        <v>16</v>
      </c>
      <c r="C36" s="15">
        <f t="shared" si="0"/>
        <v>6</v>
      </c>
      <c r="D36" s="15">
        <f t="shared" si="0"/>
        <v>-0.125</v>
      </c>
      <c r="E36" s="15">
        <f t="shared" si="0"/>
        <v>0.22222222222222221</v>
      </c>
      <c r="F36" s="15">
        <f t="shared" si="0"/>
        <v>-0.35</v>
      </c>
    </row>
    <row r="37" spans="1:23" ht="17.149999999999999" customHeight="1" thickBot="1" x14ac:dyDescent="0.35">
      <c r="B37" s="10" t="s">
        <v>17</v>
      </c>
      <c r="C37" s="15" t="str">
        <f t="shared" si="0"/>
        <v>-</v>
      </c>
      <c r="D37" s="15">
        <f t="shared" si="0"/>
        <v>3.375</v>
      </c>
      <c r="E37" s="15">
        <f t="shared" si="0"/>
        <v>4</v>
      </c>
      <c r="F37" s="15">
        <f t="shared" si="0"/>
        <v>0.48148148148148145</v>
      </c>
    </row>
    <row r="38" spans="1:23" ht="17.149999999999999" customHeight="1" thickBot="1" x14ac:dyDescent="0.35">
      <c r="B38" s="10" t="s">
        <v>18</v>
      </c>
      <c r="C38" s="15" t="str">
        <f t="shared" si="0"/>
        <v>-</v>
      </c>
      <c r="D38" s="15">
        <f t="shared" si="0"/>
        <v>-1</v>
      </c>
      <c r="E38" s="15">
        <f t="shared" si="0"/>
        <v>3</v>
      </c>
      <c r="F38" s="15" t="str">
        <f t="shared" si="0"/>
        <v>-</v>
      </c>
    </row>
    <row r="39" spans="1:23" ht="17.149999999999999" customHeight="1" thickBot="1" x14ac:dyDescent="0.35">
      <c r="B39" s="10" t="s">
        <v>19</v>
      </c>
      <c r="C39" s="15">
        <f t="shared" si="0"/>
        <v>3.3333333333333335</v>
      </c>
      <c r="D39" s="15">
        <f t="shared" si="0"/>
        <v>-1</v>
      </c>
      <c r="E39" s="15">
        <f t="shared" si="0"/>
        <v>1.3333333333333333</v>
      </c>
      <c r="F39" s="15">
        <f t="shared" si="0"/>
        <v>-0.8</v>
      </c>
    </row>
    <row r="40" spans="1:23" ht="17.149999999999999" customHeight="1" thickBot="1" x14ac:dyDescent="0.35">
      <c r="B40" s="10" t="s">
        <v>20</v>
      </c>
      <c r="C40" s="15">
        <f t="shared" si="0"/>
        <v>0.42857142857142855</v>
      </c>
      <c r="D40" s="15">
        <f t="shared" si="0"/>
        <v>-0.32954545454545453</v>
      </c>
      <c r="E40" s="15">
        <f t="shared" si="0"/>
        <v>0.47058823529411764</v>
      </c>
      <c r="F40" s="15">
        <f t="shared" si="0"/>
        <v>0.765625</v>
      </c>
    </row>
    <row r="41" spans="1:23" ht="17.149999999999999" customHeight="1" thickBot="1" x14ac:dyDescent="0.35">
      <c r="B41" s="10" t="s">
        <v>21</v>
      </c>
      <c r="C41" s="15" t="str">
        <f t="shared" si="0"/>
        <v>-</v>
      </c>
      <c r="D41" s="15">
        <f t="shared" si="0"/>
        <v>0.33333333333333331</v>
      </c>
      <c r="E41" s="15">
        <f t="shared" si="0"/>
        <v>-0.14285714285714285</v>
      </c>
      <c r="F41" s="15">
        <f t="shared" si="0"/>
        <v>0.75</v>
      </c>
    </row>
    <row r="42" spans="1:23" ht="17.149999999999999" customHeight="1" thickBot="1" x14ac:dyDescent="0.35">
      <c r="B42" s="10" t="s">
        <v>22</v>
      </c>
      <c r="C42" s="15" t="str">
        <f t="shared" si="0"/>
        <v>-</v>
      </c>
      <c r="D42" s="15" t="str">
        <f t="shared" si="0"/>
        <v>-</v>
      </c>
      <c r="E42" s="15" t="str">
        <f t="shared" si="0"/>
        <v>-</v>
      </c>
      <c r="F42" s="15">
        <f t="shared" si="0"/>
        <v>1</v>
      </c>
    </row>
    <row r="43" spans="1:23" ht="17.149999999999999" customHeight="1" thickBot="1" x14ac:dyDescent="0.35">
      <c r="B43" s="10" t="s">
        <v>23</v>
      </c>
      <c r="C43" s="15" t="str">
        <f t="shared" si="0"/>
        <v>-</v>
      </c>
      <c r="D43" s="15">
        <f t="shared" si="0"/>
        <v>-1</v>
      </c>
      <c r="E43" s="15">
        <f t="shared" si="0"/>
        <v>-0.6</v>
      </c>
      <c r="F43" s="15">
        <f t="shared" si="0"/>
        <v>0</v>
      </c>
    </row>
    <row r="44" spans="1:23" ht="17.149999999999999" customHeight="1" thickBot="1" x14ac:dyDescent="0.35">
      <c r="B44" s="10" t="s">
        <v>24</v>
      </c>
      <c r="C44" s="15" t="str">
        <f t="shared" si="0"/>
        <v>-</v>
      </c>
      <c r="D44" s="15" t="str">
        <f t="shared" si="0"/>
        <v>-</v>
      </c>
      <c r="E44" s="15">
        <f t="shared" si="0"/>
        <v>-0.66666666666666663</v>
      </c>
      <c r="F44" s="15">
        <f t="shared" si="0"/>
        <v>0</v>
      </c>
    </row>
    <row r="45" spans="1:23" ht="17.149999999999999" customHeight="1" thickBot="1" x14ac:dyDescent="0.35">
      <c r="B45" s="12" t="s">
        <v>25</v>
      </c>
      <c r="C45" s="16">
        <f t="shared" ref="C45:F45" si="1">+IF(C23&gt;0,(G23-C23)/C23,"-")</f>
        <v>4.125</v>
      </c>
      <c r="D45" s="16">
        <f t="shared" si="1"/>
        <v>0.18888888888888888</v>
      </c>
      <c r="E45" s="16">
        <f t="shared" si="1"/>
        <v>0.39436619718309857</v>
      </c>
      <c r="F45" s="16">
        <f t="shared" si="1"/>
        <v>0.25190839694656486</v>
      </c>
    </row>
    <row r="48" spans="1:23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ht="39" customHeight="1" x14ac:dyDescent="0.3">
      <c r="A51" s="17"/>
      <c r="B51" s="17"/>
      <c r="C51" s="18" t="s">
        <v>0</v>
      </c>
      <c r="D51" s="18" t="s">
        <v>1</v>
      </c>
      <c r="E51" s="18" t="s">
        <v>2</v>
      </c>
      <c r="F51" s="9" t="s">
        <v>3</v>
      </c>
      <c r="G51" s="18" t="s">
        <v>4</v>
      </c>
      <c r="H51" s="18" t="s">
        <v>5</v>
      </c>
      <c r="I51" s="18" t="s">
        <v>6</v>
      </c>
      <c r="J51" s="18" t="s">
        <v>7</v>
      </c>
      <c r="K51" s="17"/>
      <c r="N51" s="17"/>
      <c r="O51" s="17">
        <v>2023</v>
      </c>
      <c r="P51" s="17">
        <v>2024</v>
      </c>
      <c r="Q51" s="19">
        <v>45474</v>
      </c>
    </row>
    <row r="52" spans="1:23" ht="14" thickBot="1" x14ac:dyDescent="0.35">
      <c r="A52" s="17"/>
      <c r="B52" s="10" t="s">
        <v>8</v>
      </c>
      <c r="C52" s="20">
        <f t="shared" ref="C52:F67" si="2">+C6/$O52*100000</f>
        <v>5.7125282141768499E-2</v>
      </c>
      <c r="D52" s="20">
        <f t="shared" si="2"/>
        <v>0.39987697499237945</v>
      </c>
      <c r="E52" s="20">
        <f t="shared" si="2"/>
        <v>7.9975394998475904E-2</v>
      </c>
      <c r="F52" s="20">
        <f t="shared" si="2"/>
        <v>1.1310805864070164</v>
      </c>
      <c r="G52" s="20">
        <f t="shared" ref="G52:G69" si="3">+G6/$P52*100000</f>
        <v>0.18182909156367563</v>
      </c>
      <c r="H52" s="20">
        <f>+H6/$Q52*100000</f>
        <v>0.86295423753678335</v>
      </c>
      <c r="I52" s="20">
        <f>+I6/$Q52*100000</f>
        <v>0.18167457632353334</v>
      </c>
      <c r="J52" s="20">
        <f>+J6/$Q52*100000</f>
        <v>1.1127567799816418</v>
      </c>
      <c r="K52" s="17"/>
      <c r="N52" s="17"/>
      <c r="O52" s="17">
        <v>8752692</v>
      </c>
      <c r="P52" s="17">
        <v>8799472</v>
      </c>
      <c r="Q52" s="17">
        <v>8806956</v>
      </c>
    </row>
    <row r="53" spans="1:23" ht="14" thickBot="1" x14ac:dyDescent="0.35">
      <c r="A53" s="17"/>
      <c r="B53" s="10" t="s">
        <v>9</v>
      </c>
      <c r="C53" s="20">
        <f t="shared" si="2"/>
        <v>0</v>
      </c>
      <c r="D53" s="20">
        <f t="shared" si="2"/>
        <v>0.14911029614050367</v>
      </c>
      <c r="E53" s="20">
        <f t="shared" si="2"/>
        <v>7.4555148070251834E-2</v>
      </c>
      <c r="F53" s="20">
        <f t="shared" si="2"/>
        <v>0.22366544421075549</v>
      </c>
      <c r="G53" s="20">
        <f t="shared" si="3"/>
        <v>0.22274923040140895</v>
      </c>
      <c r="H53" s="20">
        <f t="shared" ref="H53:J68" si="4">+H7/$Q53*100000</f>
        <v>0.14834528254584239</v>
      </c>
      <c r="I53" s="20">
        <f t="shared" si="4"/>
        <v>0</v>
      </c>
      <c r="J53" s="20">
        <f t="shared" si="4"/>
        <v>7.4172641272921197E-2</v>
      </c>
      <c r="K53" s="17"/>
      <c r="N53" s="17"/>
      <c r="O53" s="17">
        <v>1341289</v>
      </c>
      <c r="P53" s="17">
        <v>1346806</v>
      </c>
      <c r="Q53" s="17">
        <v>1348206</v>
      </c>
    </row>
    <row r="54" spans="1:23" ht="14" thickBot="1" x14ac:dyDescent="0.35">
      <c r="A54" s="17"/>
      <c r="B54" s="10" t="s">
        <v>10</v>
      </c>
      <c r="C54" s="20">
        <f t="shared" si="2"/>
        <v>0</v>
      </c>
      <c r="D54" s="20">
        <f t="shared" si="2"/>
        <v>9.939765023954833E-2</v>
      </c>
      <c r="E54" s="20">
        <f t="shared" si="2"/>
        <v>0</v>
      </c>
      <c r="F54" s="20">
        <f t="shared" si="2"/>
        <v>0.39759060095819332</v>
      </c>
      <c r="G54" s="20">
        <f t="shared" si="3"/>
        <v>0.39669631310446601</v>
      </c>
      <c r="H54" s="20">
        <f t="shared" si="4"/>
        <v>0</v>
      </c>
      <c r="I54" s="20">
        <f t="shared" si="4"/>
        <v>0.19800843119900044</v>
      </c>
      <c r="J54" s="20">
        <f t="shared" si="4"/>
        <v>0.19800843119900044</v>
      </c>
      <c r="K54" s="17"/>
      <c r="N54" s="17"/>
      <c r="O54" s="17">
        <v>1006060</v>
      </c>
      <c r="P54" s="17">
        <v>1008328</v>
      </c>
      <c r="Q54" s="17">
        <v>1010058</v>
      </c>
    </row>
    <row r="55" spans="1:23" ht="14" thickBot="1" x14ac:dyDescent="0.35">
      <c r="A55" s="17"/>
      <c r="B55" s="10" t="s">
        <v>11</v>
      </c>
      <c r="C55" s="20">
        <f t="shared" si="2"/>
        <v>0</v>
      </c>
      <c r="D55" s="20">
        <f t="shared" si="2"/>
        <v>8.2651048924461901E-2</v>
      </c>
      <c r="E55" s="20">
        <f t="shared" si="2"/>
        <v>0</v>
      </c>
      <c r="F55" s="20">
        <f t="shared" si="2"/>
        <v>0</v>
      </c>
      <c r="G55" s="20">
        <f t="shared" si="3"/>
        <v>0</v>
      </c>
      <c r="H55" s="20">
        <f t="shared" si="4"/>
        <v>0</v>
      </c>
      <c r="I55" s="20">
        <f t="shared" si="4"/>
        <v>0</v>
      </c>
      <c r="J55" s="20">
        <f t="shared" si="4"/>
        <v>8.0722498651934274E-2</v>
      </c>
      <c r="K55" s="17"/>
      <c r="N55" s="17"/>
      <c r="O55" s="17">
        <v>1209906</v>
      </c>
      <c r="P55" s="17">
        <v>1234106</v>
      </c>
      <c r="Q55" s="17">
        <v>1238812</v>
      </c>
    </row>
    <row r="56" spans="1:23" ht="14" thickBot="1" x14ac:dyDescent="0.35">
      <c r="A56" s="17"/>
      <c r="B56" s="10" t="s">
        <v>12</v>
      </c>
      <c r="C56" s="20">
        <f t="shared" si="2"/>
        <v>0</v>
      </c>
      <c r="D56" s="20">
        <f t="shared" si="2"/>
        <v>0.13556160461560152</v>
      </c>
      <c r="E56" s="20">
        <f t="shared" si="2"/>
        <v>0.18074880615413536</v>
      </c>
      <c r="F56" s="20">
        <f t="shared" si="2"/>
        <v>0.31631041076973687</v>
      </c>
      <c r="G56" s="20">
        <f t="shared" si="3"/>
        <v>0.40167346089887385</v>
      </c>
      <c r="H56" s="20">
        <f t="shared" si="4"/>
        <v>0.17808392382994409</v>
      </c>
      <c r="I56" s="20">
        <f t="shared" si="4"/>
        <v>0.26712588574491614</v>
      </c>
      <c r="J56" s="20">
        <f t="shared" si="4"/>
        <v>0.31164686670240221</v>
      </c>
      <c r="K56" s="17"/>
      <c r="N56" s="17"/>
      <c r="O56" s="17">
        <v>2213016</v>
      </c>
      <c r="P56" s="17">
        <v>2240626</v>
      </c>
      <c r="Q56" s="17">
        <v>2246132</v>
      </c>
    </row>
    <row r="57" spans="1:23" ht="14" thickBot="1" x14ac:dyDescent="0.35">
      <c r="A57" s="17"/>
      <c r="B57" s="10" t="s">
        <v>13</v>
      </c>
      <c r="C57" s="20">
        <f t="shared" si="2"/>
        <v>0</v>
      </c>
      <c r="D57" s="20">
        <f t="shared" si="2"/>
        <v>0.33991233660838865</v>
      </c>
      <c r="E57" s="20">
        <f t="shared" si="2"/>
        <v>0</v>
      </c>
      <c r="F57" s="20">
        <f t="shared" si="2"/>
        <v>0.67982467321677731</v>
      </c>
      <c r="G57" s="20">
        <f t="shared" si="3"/>
        <v>0.16920359253067663</v>
      </c>
      <c r="H57" s="20">
        <f t="shared" si="4"/>
        <v>0.16904856088960113</v>
      </c>
      <c r="I57" s="20">
        <f t="shared" si="4"/>
        <v>0.16904856088960113</v>
      </c>
      <c r="J57" s="20">
        <f t="shared" si="4"/>
        <v>0</v>
      </c>
      <c r="K57" s="17"/>
      <c r="N57" s="17"/>
      <c r="O57" s="17">
        <v>588387</v>
      </c>
      <c r="P57" s="17">
        <v>591004</v>
      </c>
      <c r="Q57" s="17">
        <v>591546</v>
      </c>
    </row>
    <row r="58" spans="1:23" ht="14" thickBot="1" x14ac:dyDescent="0.35">
      <c r="A58" s="17"/>
      <c r="B58" s="10" t="s">
        <v>30</v>
      </c>
      <c r="C58" s="20">
        <f t="shared" si="2"/>
        <v>0</v>
      </c>
      <c r="D58" s="20">
        <f t="shared" si="2"/>
        <v>0.29366074548716853</v>
      </c>
      <c r="E58" s="20">
        <f t="shared" si="2"/>
        <v>0.29366074548716853</v>
      </c>
      <c r="F58" s="20">
        <f t="shared" si="2"/>
        <v>0.29366074548716853</v>
      </c>
      <c r="G58" s="20">
        <f t="shared" si="3"/>
        <v>0.20928304233921519</v>
      </c>
      <c r="H58" s="20">
        <f t="shared" si="4"/>
        <v>0.50202462347107357</v>
      </c>
      <c r="I58" s="20">
        <f t="shared" si="4"/>
        <v>0.41835385289256127</v>
      </c>
      <c r="J58" s="20">
        <f t="shared" si="4"/>
        <v>0.87854309107437867</v>
      </c>
      <c r="K58" s="17"/>
      <c r="N58" s="17"/>
      <c r="O58" s="17">
        <v>2383703</v>
      </c>
      <c r="P58" s="17">
        <v>2389109</v>
      </c>
      <c r="Q58" s="17">
        <v>2390321</v>
      </c>
    </row>
    <row r="59" spans="1:23" ht="14" thickBot="1" x14ac:dyDescent="0.35">
      <c r="A59" s="17"/>
      <c r="B59" s="10" t="s">
        <v>15</v>
      </c>
      <c r="C59" s="20">
        <f t="shared" si="2"/>
        <v>0</v>
      </c>
      <c r="D59" s="20">
        <f t="shared" si="2"/>
        <v>0.33587865375996961</v>
      </c>
      <c r="E59" s="20">
        <f t="shared" si="2"/>
        <v>0.28789598893711682</v>
      </c>
      <c r="F59" s="20">
        <f t="shared" si="2"/>
        <v>0.43184398340567526</v>
      </c>
      <c r="G59" s="20">
        <f t="shared" si="3"/>
        <v>0.23768912924013638</v>
      </c>
      <c r="H59" s="20">
        <f t="shared" si="4"/>
        <v>0.18980554421994666</v>
      </c>
      <c r="I59" s="20">
        <f t="shared" si="4"/>
        <v>0.14235415816496</v>
      </c>
      <c r="J59" s="20">
        <f t="shared" si="4"/>
        <v>0.52196524660485333</v>
      </c>
      <c r="K59" s="17"/>
      <c r="N59" s="17"/>
      <c r="O59" s="17">
        <v>2084086</v>
      </c>
      <c r="P59" s="17">
        <v>2103588</v>
      </c>
      <c r="Q59" s="17">
        <v>2107420</v>
      </c>
    </row>
    <row r="60" spans="1:23" ht="14" thickBot="1" x14ac:dyDescent="0.35">
      <c r="A60" s="17"/>
      <c r="B60" s="10" t="s">
        <v>16</v>
      </c>
      <c r="C60" s="20">
        <f t="shared" si="2"/>
        <v>1.265508330018756E-2</v>
      </c>
      <c r="D60" s="20">
        <f t="shared" si="2"/>
        <v>0.10124066640150048</v>
      </c>
      <c r="E60" s="20">
        <f t="shared" si="2"/>
        <v>0.11389574970168805</v>
      </c>
      <c r="F60" s="20">
        <f t="shared" si="2"/>
        <v>0.25310166600375122</v>
      </c>
      <c r="G60" s="20">
        <f t="shared" si="3"/>
        <v>8.7020354682534204E-2</v>
      </c>
      <c r="H60" s="20">
        <f t="shared" si="4"/>
        <v>8.6760582931962343E-2</v>
      </c>
      <c r="I60" s="20">
        <f t="shared" si="4"/>
        <v>0.1363380588930837</v>
      </c>
      <c r="J60" s="20">
        <f t="shared" si="4"/>
        <v>0.16112679687364437</v>
      </c>
      <c r="K60" s="17"/>
      <c r="N60" s="17"/>
      <c r="O60" s="17">
        <v>7901963</v>
      </c>
      <c r="P60" s="17">
        <v>8044095</v>
      </c>
      <c r="Q60" s="17">
        <v>8068180</v>
      </c>
    </row>
    <row r="61" spans="1:23" ht="14" thickBot="1" x14ac:dyDescent="0.35">
      <c r="A61" s="17"/>
      <c r="B61" s="10" t="s">
        <v>31</v>
      </c>
      <c r="C61" s="20">
        <f t="shared" si="2"/>
        <v>0</v>
      </c>
      <c r="D61" s="20">
        <f t="shared" si="2"/>
        <v>0.15336849945218689</v>
      </c>
      <c r="E61" s="20">
        <f t="shared" si="2"/>
        <v>1.9171062431523361E-2</v>
      </c>
      <c r="F61" s="20">
        <f t="shared" si="2"/>
        <v>0.51761868565113078</v>
      </c>
      <c r="G61" s="20">
        <f t="shared" si="3"/>
        <v>3.7464879017476055E-2</v>
      </c>
      <c r="H61" s="20">
        <f t="shared" si="4"/>
        <v>0.65306926695213885</v>
      </c>
      <c r="I61" s="20">
        <f t="shared" si="4"/>
        <v>9.3295609564591264E-2</v>
      </c>
      <c r="J61" s="20">
        <f t="shared" si="4"/>
        <v>0.74636487651673011</v>
      </c>
      <c r="K61" s="17"/>
      <c r="N61" s="17"/>
      <c r="O61" s="17">
        <v>5216195</v>
      </c>
      <c r="P61" s="17">
        <v>5338333</v>
      </c>
      <c r="Q61" s="17">
        <v>5359309</v>
      </c>
    </row>
    <row r="62" spans="1:23" ht="14" thickBot="1" x14ac:dyDescent="0.35">
      <c r="A62" s="17"/>
      <c r="B62" s="10" t="s">
        <v>18</v>
      </c>
      <c r="C62" s="20">
        <f t="shared" si="2"/>
        <v>0</v>
      </c>
      <c r="D62" s="20">
        <f t="shared" si="2"/>
        <v>0.18969824699849949</v>
      </c>
      <c r="E62" s="20">
        <f t="shared" si="2"/>
        <v>9.4849123499249746E-2</v>
      </c>
      <c r="F62" s="20">
        <f t="shared" si="2"/>
        <v>0</v>
      </c>
      <c r="G62" s="20">
        <f t="shared" si="3"/>
        <v>0</v>
      </c>
      <c r="H62" s="20">
        <f t="shared" si="4"/>
        <v>0</v>
      </c>
      <c r="I62" s="20">
        <f t="shared" si="4"/>
        <v>0.38026392217518573</v>
      </c>
      <c r="J62" s="20">
        <f t="shared" si="4"/>
        <v>0</v>
      </c>
      <c r="K62" s="17"/>
      <c r="N62" s="17"/>
      <c r="O62" s="17">
        <v>1054306</v>
      </c>
      <c r="P62" s="17">
        <v>1052190</v>
      </c>
      <c r="Q62" s="17">
        <v>1051901</v>
      </c>
    </row>
    <row r="63" spans="1:23" ht="14" thickBot="1" x14ac:dyDescent="0.35">
      <c r="A63" s="17"/>
      <c r="B63" s="10" t="s">
        <v>19</v>
      </c>
      <c r="C63" s="20">
        <f t="shared" si="2"/>
        <v>0.11113481987268396</v>
      </c>
      <c r="D63" s="20">
        <f t="shared" si="2"/>
        <v>0.22226963974536793</v>
      </c>
      <c r="E63" s="20">
        <f t="shared" si="2"/>
        <v>0.11113481987268396</v>
      </c>
      <c r="F63" s="20">
        <f t="shared" si="2"/>
        <v>0.18522469978780659</v>
      </c>
      <c r="G63" s="20">
        <f t="shared" si="3"/>
        <v>0.48039170400480391</v>
      </c>
      <c r="H63" s="20">
        <f t="shared" si="4"/>
        <v>0</v>
      </c>
      <c r="I63" s="20">
        <f t="shared" si="4"/>
        <v>0.25859333353774516</v>
      </c>
      <c r="J63" s="20">
        <f t="shared" si="4"/>
        <v>3.6941904791106456E-2</v>
      </c>
      <c r="K63" s="17"/>
      <c r="N63" s="17"/>
      <c r="O63" s="17">
        <v>2699424</v>
      </c>
      <c r="P63" s="17">
        <v>2706125</v>
      </c>
      <c r="Q63" s="17">
        <v>2706953</v>
      </c>
    </row>
    <row r="64" spans="1:23" ht="14" thickBot="1" x14ac:dyDescent="0.35">
      <c r="A64" s="17"/>
      <c r="B64" s="10" t="s">
        <v>20</v>
      </c>
      <c r="C64" s="20">
        <f t="shared" si="2"/>
        <v>0.10186406880306663</v>
      </c>
      <c r="D64" s="20">
        <f t="shared" si="2"/>
        <v>1.2805768649528377</v>
      </c>
      <c r="E64" s="20">
        <f t="shared" si="2"/>
        <v>0.24738416709316183</v>
      </c>
      <c r="F64" s="20">
        <f t="shared" si="2"/>
        <v>0.93132862905660918</v>
      </c>
      <c r="G64" s="20">
        <f t="shared" si="3"/>
        <v>0.14218507463365659</v>
      </c>
      <c r="H64" s="20">
        <f t="shared" si="4"/>
        <v>0.8359260026967823</v>
      </c>
      <c r="I64" s="20">
        <f t="shared" si="4"/>
        <v>0.35420593334609418</v>
      </c>
      <c r="J64" s="20">
        <f t="shared" si="4"/>
        <v>1.6010108187243457</v>
      </c>
      <c r="K64" s="17"/>
      <c r="N64" s="17"/>
      <c r="O64" s="17">
        <v>6871903</v>
      </c>
      <c r="P64" s="17">
        <v>7033087</v>
      </c>
      <c r="Q64" s="17">
        <v>7058041</v>
      </c>
    </row>
    <row r="65" spans="1:23" ht="14" thickBot="1" x14ac:dyDescent="0.35">
      <c r="A65" s="17"/>
      <c r="B65" s="10" t="s">
        <v>21</v>
      </c>
      <c r="C65" s="20">
        <f t="shared" si="2"/>
        <v>0</v>
      </c>
      <c r="D65" s="20">
        <f t="shared" si="2"/>
        <v>0.58001201269324065</v>
      </c>
      <c r="E65" s="20">
        <f t="shared" si="2"/>
        <v>0.45112045431696501</v>
      </c>
      <c r="F65" s="20">
        <f t="shared" si="2"/>
        <v>0.51556623350510289</v>
      </c>
      <c r="G65" s="20">
        <f t="shared" si="3"/>
        <v>6.359255992485903E-2</v>
      </c>
      <c r="H65" s="20">
        <f t="shared" si="4"/>
        <v>0.76182204979649826</v>
      </c>
      <c r="I65" s="20">
        <f t="shared" si="4"/>
        <v>0.38091102489824913</v>
      </c>
      <c r="J65" s="20">
        <f t="shared" si="4"/>
        <v>0.88879239142924804</v>
      </c>
      <c r="K65" s="17"/>
      <c r="N65" s="17"/>
      <c r="O65" s="17">
        <v>1551692</v>
      </c>
      <c r="P65" s="17">
        <v>1572511</v>
      </c>
      <c r="Q65" s="17">
        <v>1575171</v>
      </c>
    </row>
    <row r="66" spans="1:23" ht="14" thickBot="1" x14ac:dyDescent="0.35">
      <c r="A66" s="17"/>
      <c r="B66" s="10" t="s">
        <v>22</v>
      </c>
      <c r="C66" s="20">
        <f t="shared" si="2"/>
        <v>0</v>
      </c>
      <c r="D66" s="20">
        <f t="shared" si="2"/>
        <v>0</v>
      </c>
      <c r="E66" s="20">
        <f t="shared" si="2"/>
        <v>0</v>
      </c>
      <c r="F66" s="20">
        <f t="shared" si="2"/>
        <v>0.14877520809932232</v>
      </c>
      <c r="G66" s="20">
        <f t="shared" si="3"/>
        <v>0.14723615648847657</v>
      </c>
      <c r="H66" s="20">
        <f t="shared" si="4"/>
        <v>0</v>
      </c>
      <c r="I66" s="20">
        <f t="shared" si="4"/>
        <v>0</v>
      </c>
      <c r="J66" s="20">
        <f t="shared" si="4"/>
        <v>0.29398967508261109</v>
      </c>
      <c r="K66" s="17"/>
      <c r="N66" s="17"/>
      <c r="O66" s="17">
        <v>672155</v>
      </c>
      <c r="P66" s="17">
        <v>679181</v>
      </c>
      <c r="Q66" s="17">
        <v>680296</v>
      </c>
    </row>
    <row r="67" spans="1:23" ht="14" thickBot="1" x14ac:dyDescent="0.35">
      <c r="A67" s="17"/>
      <c r="B67" s="10" t="s">
        <v>23</v>
      </c>
      <c r="C67" s="20">
        <f t="shared" si="2"/>
        <v>0</v>
      </c>
      <c r="D67" s="20">
        <f t="shared" si="2"/>
        <v>4.5120204737441015E-2</v>
      </c>
      <c r="E67" s="20">
        <f t="shared" si="2"/>
        <v>0.22560102368720508</v>
      </c>
      <c r="F67" s="20">
        <f t="shared" si="2"/>
        <v>4.5120204737441015E-2</v>
      </c>
      <c r="G67" s="20">
        <f t="shared" si="3"/>
        <v>0.17937831065094595</v>
      </c>
      <c r="H67" s="20">
        <f t="shared" si="4"/>
        <v>0</v>
      </c>
      <c r="I67" s="20">
        <f t="shared" si="4"/>
        <v>8.9553214535024031E-2</v>
      </c>
      <c r="J67" s="20">
        <f t="shared" si="4"/>
        <v>4.4776607267512016E-2</v>
      </c>
      <c r="K67" s="17"/>
      <c r="N67" s="17"/>
      <c r="O67" s="17">
        <v>2216302</v>
      </c>
      <c r="P67" s="17">
        <v>2229924</v>
      </c>
      <c r="Q67" s="17">
        <v>2233309</v>
      </c>
    </row>
    <row r="68" spans="1:23" ht="14" thickBot="1" x14ac:dyDescent="0.35">
      <c r="A68" s="17"/>
      <c r="B68" s="10" t="s">
        <v>24</v>
      </c>
      <c r="C68" s="20">
        <f t="shared" ref="C68:F69" si="5">+C22/$O68*100000</f>
        <v>0</v>
      </c>
      <c r="D68" s="20">
        <f t="shared" si="5"/>
        <v>0</v>
      </c>
      <c r="E68" s="20">
        <f t="shared" si="5"/>
        <v>0.93086179184689188</v>
      </c>
      <c r="F68" s="20">
        <f t="shared" si="5"/>
        <v>0.93086179184689188</v>
      </c>
      <c r="G68" s="20">
        <f t="shared" si="3"/>
        <v>0.30833839522198825</v>
      </c>
      <c r="H68" s="20">
        <f t="shared" si="4"/>
        <v>0.61488513945594958</v>
      </c>
      <c r="I68" s="20">
        <f t="shared" si="4"/>
        <v>0.30744256972797479</v>
      </c>
      <c r="J68" s="20">
        <f t="shared" si="4"/>
        <v>0.92232770918392448</v>
      </c>
      <c r="K68" s="17"/>
      <c r="N68" s="17"/>
      <c r="O68" s="17">
        <v>322282</v>
      </c>
      <c r="P68" s="17">
        <v>324319</v>
      </c>
      <c r="Q68" s="17">
        <v>325264</v>
      </c>
    </row>
    <row r="69" spans="1:23" ht="14" thickBot="1" x14ac:dyDescent="0.35">
      <c r="A69" s="17"/>
      <c r="B69" s="12" t="s">
        <v>25</v>
      </c>
      <c r="C69" s="21">
        <f t="shared" si="5"/>
        <v>3.3274160092091228E-2</v>
      </c>
      <c r="D69" s="21">
        <f t="shared" si="5"/>
        <v>0.37433430103602633</v>
      </c>
      <c r="E69" s="21">
        <f t="shared" si="5"/>
        <v>0.14765408540865482</v>
      </c>
      <c r="F69" s="21">
        <f t="shared" si="5"/>
        <v>0.54486437150799383</v>
      </c>
      <c r="G69" s="21">
        <f t="shared" si="3"/>
        <v>0.1684027068968959</v>
      </c>
      <c r="H69" s="21">
        <f t="shared" ref="H69:J69" si="6">+H23/$Q69*100000</f>
        <v>0.43854368658471293</v>
      </c>
      <c r="I69" s="21">
        <f t="shared" si="6"/>
        <v>0.20287768678451673</v>
      </c>
      <c r="J69" s="21">
        <f t="shared" si="6"/>
        <v>0.67216041682142913</v>
      </c>
      <c r="K69" s="17"/>
      <c r="N69" s="17"/>
      <c r="O69" s="17">
        <v>48085361</v>
      </c>
      <c r="P69" s="17">
        <v>48692804</v>
      </c>
      <c r="Q69" s="17">
        <v>48797875</v>
      </c>
    </row>
    <row r="70" spans="1:23" ht="14" thickBot="1" x14ac:dyDescent="0.35">
      <c r="A70" s="17"/>
      <c r="B70" s="17"/>
      <c r="C70" s="20"/>
      <c r="D70" s="20"/>
      <c r="E70" s="20"/>
      <c r="F70" s="20"/>
      <c r="G70" s="20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1:23" ht="14" thickBot="1" x14ac:dyDescent="0.35">
      <c r="A71" s="17"/>
      <c r="B71" s="17"/>
      <c r="C71" s="20"/>
      <c r="D71" s="20"/>
      <c r="E71" s="20"/>
      <c r="F71" s="20"/>
      <c r="G71" s="20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</sheetData>
  <pageMargins left="0.78740157480314965" right="0.78740157480314965" top="0.98425196850393704" bottom="0.98425196850393704" header="0" footer="0"/>
  <pageSetup paperSize="9" scale="72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7049-8A07-4DF1-8C0C-22876B4AAC6F}">
  <sheetPr>
    <pageSetUpPr fitToPage="1"/>
  </sheetPr>
  <dimension ref="A1:W73"/>
  <sheetViews>
    <sheetView zoomScaleNormal="100" workbookViewId="0">
      <selection activeCell="C24" sqref="C24"/>
    </sheetView>
  </sheetViews>
  <sheetFormatPr baseColWidth="10" defaultColWidth="11.453125" defaultRowHeight="13" x14ac:dyDescent="0.3"/>
  <cols>
    <col min="1" max="1" width="8.6328125" style="1" customWidth="1"/>
    <col min="2" max="2" width="33.90625" style="1" customWidth="1"/>
    <col min="3" max="14" width="12.36328125" style="1" customWidth="1"/>
    <col min="15" max="15" width="12.36328125" style="1" hidden="1" customWidth="1"/>
    <col min="16" max="17" width="8.984375E-2" style="1" hidden="1" customWidth="1"/>
    <col min="18" max="18" width="17.08984375" style="1" customWidth="1"/>
    <col min="19" max="19" width="13.36328125" style="1" customWidth="1"/>
    <col min="20" max="20" width="13.54296875" style="1" customWidth="1"/>
    <col min="21" max="21" width="12.6328125" style="1" customWidth="1"/>
    <col min="22" max="99" width="12.36328125" style="1" customWidth="1"/>
    <col min="100" max="16384" width="11.453125" style="1"/>
  </cols>
  <sheetData>
    <row r="1" spans="2:10" ht="16" x14ac:dyDescent="0.4">
      <c r="C1" s="2"/>
      <c r="D1" s="2"/>
    </row>
    <row r="2" spans="2:10" ht="40.5" customHeight="1" x14ac:dyDescent="0.4">
      <c r="B2" s="3"/>
      <c r="C2" s="4"/>
      <c r="D2" s="2"/>
    </row>
    <row r="3" spans="2:10" s="7" customFormat="1" ht="28.5" customHeight="1" x14ac:dyDescent="0.25">
      <c r="B3" s="5"/>
      <c r="C3" s="6"/>
    </row>
    <row r="5" spans="2:10" ht="39" customHeight="1" x14ac:dyDescent="0.3">
      <c r="C5" s="18" t="s">
        <v>0</v>
      </c>
      <c r="D5" s="18" t="s">
        <v>1</v>
      </c>
      <c r="E5" s="18" t="s">
        <v>2</v>
      </c>
      <c r="F5" s="9" t="s">
        <v>3</v>
      </c>
      <c r="G5" s="18" t="s">
        <v>4</v>
      </c>
      <c r="H5" s="18" t="s">
        <v>5</v>
      </c>
      <c r="I5" s="18" t="s">
        <v>6</v>
      </c>
      <c r="J5" s="18" t="s">
        <v>7</v>
      </c>
    </row>
    <row r="6" spans="2:10" ht="17.149999999999999" customHeight="1" thickBot="1" x14ac:dyDescent="0.35">
      <c r="B6" s="10" t="s">
        <v>8</v>
      </c>
      <c r="C6" s="27">
        <v>19</v>
      </c>
      <c r="D6" s="27">
        <v>46</v>
      </c>
      <c r="E6" s="27">
        <v>64</v>
      </c>
      <c r="F6" s="27">
        <v>67</v>
      </c>
      <c r="G6" s="27">
        <v>92</v>
      </c>
      <c r="H6" s="27">
        <v>156</v>
      </c>
      <c r="I6" s="27">
        <v>108</v>
      </c>
      <c r="J6" s="27">
        <v>170</v>
      </c>
    </row>
    <row r="7" spans="2:10" ht="17.149999999999999" customHeight="1" thickBot="1" x14ac:dyDescent="0.35">
      <c r="B7" s="10" t="s">
        <v>9</v>
      </c>
      <c r="C7" s="27">
        <v>7</v>
      </c>
      <c r="D7" s="27">
        <v>8</v>
      </c>
      <c r="E7" s="27">
        <v>7</v>
      </c>
      <c r="F7" s="27">
        <v>10</v>
      </c>
      <c r="G7" s="50">
        <v>10</v>
      </c>
      <c r="H7" s="50">
        <v>11</v>
      </c>
      <c r="I7" s="50">
        <v>2</v>
      </c>
      <c r="J7" s="50">
        <v>4</v>
      </c>
    </row>
    <row r="8" spans="2:10" ht="17.149999999999999" customHeight="1" thickBot="1" x14ac:dyDescent="0.35">
      <c r="B8" s="10" t="s">
        <v>10</v>
      </c>
      <c r="C8" s="27">
        <v>1</v>
      </c>
      <c r="D8" s="27">
        <v>6</v>
      </c>
      <c r="E8" s="27">
        <v>5</v>
      </c>
      <c r="F8" s="27">
        <v>9</v>
      </c>
      <c r="G8" s="27">
        <v>11</v>
      </c>
      <c r="H8" s="27">
        <v>24</v>
      </c>
      <c r="I8" s="27">
        <v>11</v>
      </c>
      <c r="J8" s="27">
        <v>16</v>
      </c>
    </row>
    <row r="9" spans="2:10" ht="17.149999999999999" customHeight="1" thickBot="1" x14ac:dyDescent="0.35">
      <c r="B9" s="10" t="s">
        <v>11</v>
      </c>
      <c r="C9" s="27">
        <v>1</v>
      </c>
      <c r="D9" s="27">
        <v>3</v>
      </c>
      <c r="E9" s="27">
        <v>0</v>
      </c>
      <c r="F9" s="27">
        <v>0</v>
      </c>
      <c r="G9" s="27">
        <v>1</v>
      </c>
      <c r="H9" s="27">
        <v>1</v>
      </c>
      <c r="I9" s="27">
        <v>4</v>
      </c>
      <c r="J9" s="27">
        <v>4</v>
      </c>
    </row>
    <row r="10" spans="2:10" ht="17.149999999999999" customHeight="1" thickBot="1" x14ac:dyDescent="0.35">
      <c r="B10" s="10" t="s">
        <v>12</v>
      </c>
      <c r="C10" s="27">
        <v>10</v>
      </c>
      <c r="D10" s="27">
        <v>31</v>
      </c>
      <c r="E10" s="27">
        <v>29</v>
      </c>
      <c r="F10" s="27">
        <v>27</v>
      </c>
      <c r="G10" s="27">
        <v>15</v>
      </c>
      <c r="H10" s="27">
        <v>27</v>
      </c>
      <c r="I10" s="27">
        <v>24</v>
      </c>
      <c r="J10" s="27">
        <v>39</v>
      </c>
    </row>
    <row r="11" spans="2:10" ht="17.149999999999999" customHeight="1" thickBot="1" x14ac:dyDescent="0.35">
      <c r="B11" s="10" t="s">
        <v>13</v>
      </c>
      <c r="C11" s="27">
        <v>0</v>
      </c>
      <c r="D11" s="27">
        <v>3</v>
      </c>
      <c r="E11" s="27">
        <v>10</v>
      </c>
      <c r="F11" s="27">
        <v>6</v>
      </c>
      <c r="G11" s="27">
        <v>9</v>
      </c>
      <c r="H11" s="27">
        <v>7</v>
      </c>
      <c r="I11" s="27">
        <v>3</v>
      </c>
      <c r="J11" s="27">
        <v>9</v>
      </c>
    </row>
    <row r="12" spans="2:10" ht="17.149999999999999" customHeight="1" thickBot="1" x14ac:dyDescent="0.35">
      <c r="B12" s="10" t="s">
        <v>14</v>
      </c>
      <c r="C12" s="27">
        <v>4</v>
      </c>
      <c r="D12" s="27">
        <v>16</v>
      </c>
      <c r="E12" s="27">
        <v>21</v>
      </c>
      <c r="F12" s="27">
        <v>30</v>
      </c>
      <c r="G12" s="27">
        <v>30</v>
      </c>
      <c r="H12" s="27">
        <v>27</v>
      </c>
      <c r="I12" s="27">
        <v>22</v>
      </c>
      <c r="J12" s="27">
        <v>33</v>
      </c>
    </row>
    <row r="13" spans="2:10" ht="17.149999999999999" customHeight="1" thickBot="1" x14ac:dyDescent="0.35">
      <c r="B13" s="10" t="s">
        <v>15</v>
      </c>
      <c r="C13" s="27">
        <v>2</v>
      </c>
      <c r="D13" s="27">
        <v>13</v>
      </c>
      <c r="E13" s="27">
        <v>16</v>
      </c>
      <c r="F13" s="27">
        <v>12</v>
      </c>
      <c r="G13" s="27">
        <v>21</v>
      </c>
      <c r="H13" s="27">
        <v>20</v>
      </c>
      <c r="I13" s="27">
        <v>19</v>
      </c>
      <c r="J13" s="27">
        <v>22</v>
      </c>
    </row>
    <row r="14" spans="2:10" ht="17.149999999999999" customHeight="1" thickBot="1" x14ac:dyDescent="0.35">
      <c r="B14" s="10" t="s">
        <v>16</v>
      </c>
      <c r="C14" s="27">
        <v>5</v>
      </c>
      <c r="D14" s="27">
        <v>63</v>
      </c>
      <c r="E14" s="27">
        <v>61</v>
      </c>
      <c r="F14" s="27">
        <v>60</v>
      </c>
      <c r="G14" s="27">
        <v>58</v>
      </c>
      <c r="H14" s="27">
        <v>74</v>
      </c>
      <c r="I14" s="27">
        <v>40</v>
      </c>
      <c r="J14" s="27">
        <v>64</v>
      </c>
    </row>
    <row r="15" spans="2:10" ht="17.149999999999999" customHeight="1" thickBot="1" x14ac:dyDescent="0.35">
      <c r="B15" s="10" t="s">
        <v>17</v>
      </c>
      <c r="C15" s="27">
        <v>8</v>
      </c>
      <c r="D15" s="27">
        <v>17</v>
      </c>
      <c r="E15" s="27">
        <v>32</v>
      </c>
      <c r="F15" s="27">
        <v>57</v>
      </c>
      <c r="G15" s="27">
        <v>58</v>
      </c>
      <c r="H15" s="27">
        <v>123</v>
      </c>
      <c r="I15" s="27">
        <v>159</v>
      </c>
      <c r="J15" s="27">
        <v>147</v>
      </c>
    </row>
    <row r="16" spans="2:10" ht="17.149999999999999" customHeight="1" thickBot="1" x14ac:dyDescent="0.35">
      <c r="B16" s="10" t="s">
        <v>18</v>
      </c>
      <c r="C16" s="27">
        <v>0</v>
      </c>
      <c r="D16" s="27">
        <v>3</v>
      </c>
      <c r="E16" s="27">
        <v>5</v>
      </c>
      <c r="F16" s="27">
        <v>8</v>
      </c>
      <c r="G16" s="27">
        <v>10</v>
      </c>
      <c r="H16" s="27">
        <v>13</v>
      </c>
      <c r="I16" s="27">
        <v>8</v>
      </c>
      <c r="J16" s="27">
        <v>3</v>
      </c>
    </row>
    <row r="17" spans="2:11" ht="17.149999999999999" customHeight="1" thickBot="1" x14ac:dyDescent="0.35">
      <c r="B17" s="10" t="s">
        <v>19</v>
      </c>
      <c r="C17" s="27">
        <v>11</v>
      </c>
      <c r="D17" s="27">
        <v>25</v>
      </c>
      <c r="E17" s="27">
        <v>32</v>
      </c>
      <c r="F17" s="27">
        <v>17</v>
      </c>
      <c r="G17" s="27">
        <v>15</v>
      </c>
      <c r="H17" s="27">
        <v>12</v>
      </c>
      <c r="I17" s="27">
        <v>7</v>
      </c>
      <c r="J17" s="27">
        <v>6</v>
      </c>
    </row>
    <row r="18" spans="2:11" ht="17.149999999999999" customHeight="1" thickBot="1" x14ac:dyDescent="0.35">
      <c r="B18" s="10" t="s">
        <v>20</v>
      </c>
      <c r="C18" s="27">
        <v>34</v>
      </c>
      <c r="D18" s="27">
        <v>97</v>
      </c>
      <c r="E18" s="27">
        <v>110</v>
      </c>
      <c r="F18" s="27">
        <v>175</v>
      </c>
      <c r="G18" s="27">
        <v>283</v>
      </c>
      <c r="H18" s="27">
        <v>293</v>
      </c>
      <c r="I18" s="27">
        <v>262</v>
      </c>
      <c r="J18" s="27">
        <v>439</v>
      </c>
    </row>
    <row r="19" spans="2:11" ht="17.149999999999999" customHeight="1" thickBot="1" x14ac:dyDescent="0.35">
      <c r="B19" s="10" t="s">
        <v>21</v>
      </c>
      <c r="C19" s="27">
        <v>0</v>
      </c>
      <c r="D19" s="27">
        <v>14</v>
      </c>
      <c r="E19" s="27">
        <v>17</v>
      </c>
      <c r="F19" s="27">
        <v>13</v>
      </c>
      <c r="G19" s="27">
        <v>28</v>
      </c>
      <c r="H19" s="27">
        <v>22</v>
      </c>
      <c r="I19" s="27">
        <v>29</v>
      </c>
      <c r="J19" s="27">
        <v>46</v>
      </c>
    </row>
    <row r="20" spans="2:11" ht="17.149999999999999" customHeight="1" thickBot="1" x14ac:dyDescent="0.35">
      <c r="B20" s="10" t="s">
        <v>22</v>
      </c>
      <c r="C20" s="27">
        <v>1</v>
      </c>
      <c r="D20" s="27">
        <v>4</v>
      </c>
      <c r="E20" s="27">
        <v>3</v>
      </c>
      <c r="F20" s="27">
        <v>0</v>
      </c>
      <c r="G20" s="27">
        <v>2</v>
      </c>
      <c r="H20" s="27">
        <v>1</v>
      </c>
      <c r="I20" s="27">
        <v>1</v>
      </c>
      <c r="J20" s="27">
        <v>2</v>
      </c>
    </row>
    <row r="21" spans="2:11" ht="17.149999999999999" customHeight="1" thickBot="1" x14ac:dyDescent="0.35">
      <c r="B21" s="10" t="s">
        <v>23</v>
      </c>
      <c r="C21" s="27">
        <v>8</v>
      </c>
      <c r="D21" s="27">
        <v>25</v>
      </c>
      <c r="E21" s="27">
        <v>16</v>
      </c>
      <c r="F21" s="27">
        <v>25</v>
      </c>
      <c r="G21" s="27">
        <v>24</v>
      </c>
      <c r="H21" s="27">
        <v>17</v>
      </c>
      <c r="I21" s="27">
        <v>15</v>
      </c>
      <c r="J21" s="27">
        <v>28</v>
      </c>
    </row>
    <row r="22" spans="2:11" ht="17.149999999999999" customHeight="1" thickBot="1" x14ac:dyDescent="0.35">
      <c r="B22" s="10" t="s">
        <v>24</v>
      </c>
      <c r="C22" s="27">
        <v>1</v>
      </c>
      <c r="D22" s="27">
        <v>10</v>
      </c>
      <c r="E22" s="27">
        <v>2</v>
      </c>
      <c r="F22" s="27">
        <v>2</v>
      </c>
      <c r="G22" s="27">
        <v>1</v>
      </c>
      <c r="H22" s="27">
        <v>10</v>
      </c>
      <c r="I22" s="27">
        <v>4</v>
      </c>
      <c r="J22" s="27">
        <v>7</v>
      </c>
    </row>
    <row r="23" spans="2:11" ht="17.149999999999999" customHeight="1" thickBot="1" x14ac:dyDescent="0.35">
      <c r="B23" s="12" t="s">
        <v>25</v>
      </c>
      <c r="C23" s="13">
        <v>112</v>
      </c>
      <c r="D23" s="13">
        <v>384</v>
      </c>
      <c r="E23" s="13">
        <v>430</v>
      </c>
      <c r="F23" s="13">
        <v>518</v>
      </c>
      <c r="G23" s="13">
        <v>668</v>
      </c>
      <c r="H23" s="13">
        <v>838</v>
      </c>
      <c r="I23" s="13">
        <v>718</v>
      </c>
      <c r="J23" s="13">
        <v>1039</v>
      </c>
    </row>
    <row r="24" spans="2:11" ht="34.5" customHeight="1" x14ac:dyDescent="0.3">
      <c r="C24" s="29"/>
      <c r="G24" s="49"/>
      <c r="J24" s="48"/>
      <c r="K24" s="29"/>
    </row>
    <row r="25" spans="2:11" ht="36.75" customHeight="1" x14ac:dyDescent="0.4">
      <c r="B25" s="14"/>
      <c r="C25" s="14"/>
      <c r="D25" s="14"/>
      <c r="E25" s="14"/>
    </row>
    <row r="27" spans="2:11" ht="39" customHeight="1" x14ac:dyDescent="0.3">
      <c r="C27" s="8" t="s">
        <v>26</v>
      </c>
      <c r="D27" s="8" t="s">
        <v>27</v>
      </c>
      <c r="E27" s="8" t="s">
        <v>28</v>
      </c>
      <c r="F27" s="8" t="s">
        <v>29</v>
      </c>
    </row>
    <row r="28" spans="2:11" ht="17.149999999999999" customHeight="1" thickBot="1" x14ac:dyDescent="0.35">
      <c r="B28" s="10" t="s">
        <v>8</v>
      </c>
      <c r="C28" s="15">
        <f t="shared" ref="C28:C45" si="0">+IF(C6&gt;0,(G6-C6)/C6,"-")</f>
        <v>3.8421052631578947</v>
      </c>
      <c r="D28" s="15">
        <f t="shared" ref="D28:D45" si="1">+IF(D6&gt;0,(H6-D6)/D6,"-")</f>
        <v>2.3913043478260869</v>
      </c>
      <c r="E28" s="15">
        <f t="shared" ref="E28:E45" si="2">+IF(E6&gt;0,(I6-E6)/E6,"-")</f>
        <v>0.6875</v>
      </c>
      <c r="F28" s="15">
        <f t="shared" ref="F28:F45" si="3">+IF(F6&gt;0,(J6-F6)/F6,"-")</f>
        <v>1.5373134328358209</v>
      </c>
      <c r="G28" s="47"/>
      <c r="H28" s="47"/>
    </row>
    <row r="29" spans="2:11" ht="17.149999999999999" customHeight="1" thickBot="1" x14ac:dyDescent="0.35">
      <c r="B29" s="10" t="s">
        <v>9</v>
      </c>
      <c r="C29" s="15">
        <f t="shared" si="0"/>
        <v>0.42857142857142855</v>
      </c>
      <c r="D29" s="15">
        <f t="shared" si="1"/>
        <v>0.375</v>
      </c>
      <c r="E29" s="15">
        <f t="shared" si="2"/>
        <v>-0.7142857142857143</v>
      </c>
      <c r="F29" s="15">
        <f t="shared" si="3"/>
        <v>-0.6</v>
      </c>
      <c r="G29" s="47"/>
      <c r="H29" s="47"/>
    </row>
    <row r="30" spans="2:11" ht="17.149999999999999" customHeight="1" thickBot="1" x14ac:dyDescent="0.35">
      <c r="B30" s="10" t="s">
        <v>10</v>
      </c>
      <c r="C30" s="15">
        <f t="shared" si="0"/>
        <v>10</v>
      </c>
      <c r="D30" s="15">
        <f t="shared" si="1"/>
        <v>3</v>
      </c>
      <c r="E30" s="15">
        <f t="shared" si="2"/>
        <v>1.2</v>
      </c>
      <c r="F30" s="15">
        <f t="shared" si="3"/>
        <v>0.77777777777777779</v>
      </c>
      <c r="G30" s="47"/>
      <c r="H30" s="47"/>
    </row>
    <row r="31" spans="2:11" ht="17.149999999999999" customHeight="1" thickBot="1" x14ac:dyDescent="0.35">
      <c r="B31" s="10" t="s">
        <v>11</v>
      </c>
      <c r="C31" s="15">
        <f t="shared" si="0"/>
        <v>0</v>
      </c>
      <c r="D31" s="15">
        <f t="shared" si="1"/>
        <v>-0.66666666666666663</v>
      </c>
      <c r="E31" s="15" t="str">
        <f t="shared" si="2"/>
        <v>-</v>
      </c>
      <c r="F31" s="15" t="str">
        <f t="shared" si="3"/>
        <v>-</v>
      </c>
      <c r="G31" s="47"/>
      <c r="H31" s="47"/>
    </row>
    <row r="32" spans="2:11" ht="17.149999999999999" customHeight="1" thickBot="1" x14ac:dyDescent="0.35">
      <c r="B32" s="10" t="s">
        <v>12</v>
      </c>
      <c r="C32" s="15">
        <f t="shared" si="0"/>
        <v>0.5</v>
      </c>
      <c r="D32" s="15">
        <f t="shared" si="1"/>
        <v>-0.12903225806451613</v>
      </c>
      <c r="E32" s="15">
        <f t="shared" si="2"/>
        <v>-0.17241379310344829</v>
      </c>
      <c r="F32" s="15">
        <f t="shared" si="3"/>
        <v>0.44444444444444442</v>
      </c>
      <c r="G32" s="47"/>
      <c r="H32" s="47"/>
    </row>
    <row r="33" spans="1:23" ht="17.149999999999999" customHeight="1" thickBot="1" x14ac:dyDescent="0.35">
      <c r="B33" s="10" t="s">
        <v>13</v>
      </c>
      <c r="C33" s="15" t="str">
        <f t="shared" si="0"/>
        <v>-</v>
      </c>
      <c r="D33" s="15">
        <f t="shared" si="1"/>
        <v>1.3333333333333333</v>
      </c>
      <c r="E33" s="15">
        <f t="shared" si="2"/>
        <v>-0.7</v>
      </c>
      <c r="F33" s="15">
        <f t="shared" si="3"/>
        <v>0.5</v>
      </c>
      <c r="G33" s="47"/>
      <c r="H33" s="47"/>
    </row>
    <row r="34" spans="1:23" ht="17.149999999999999" customHeight="1" thickBot="1" x14ac:dyDescent="0.35">
      <c r="B34" s="10" t="s">
        <v>14</v>
      </c>
      <c r="C34" s="15">
        <f t="shared" si="0"/>
        <v>6.5</v>
      </c>
      <c r="D34" s="15">
        <f t="shared" si="1"/>
        <v>0.6875</v>
      </c>
      <c r="E34" s="15">
        <f t="shared" si="2"/>
        <v>4.7619047619047616E-2</v>
      </c>
      <c r="F34" s="15">
        <f t="shared" si="3"/>
        <v>0.1</v>
      </c>
      <c r="G34" s="47"/>
      <c r="H34" s="47"/>
    </row>
    <row r="35" spans="1:23" ht="17.149999999999999" customHeight="1" thickBot="1" x14ac:dyDescent="0.35">
      <c r="B35" s="10" t="s">
        <v>15</v>
      </c>
      <c r="C35" s="15">
        <f t="shared" si="0"/>
        <v>9.5</v>
      </c>
      <c r="D35" s="15">
        <f t="shared" si="1"/>
        <v>0.53846153846153844</v>
      </c>
      <c r="E35" s="15">
        <f t="shared" si="2"/>
        <v>0.1875</v>
      </c>
      <c r="F35" s="15">
        <f t="shared" si="3"/>
        <v>0.83333333333333337</v>
      </c>
      <c r="G35" s="47"/>
      <c r="H35" s="47"/>
    </row>
    <row r="36" spans="1:23" ht="17.149999999999999" customHeight="1" thickBot="1" x14ac:dyDescent="0.35">
      <c r="B36" s="10" t="s">
        <v>16</v>
      </c>
      <c r="C36" s="15">
        <f t="shared" si="0"/>
        <v>10.6</v>
      </c>
      <c r="D36" s="15">
        <f t="shared" si="1"/>
        <v>0.17460317460317459</v>
      </c>
      <c r="E36" s="15">
        <f t="shared" si="2"/>
        <v>-0.34426229508196721</v>
      </c>
      <c r="F36" s="15">
        <f t="shared" si="3"/>
        <v>6.6666666666666666E-2</v>
      </c>
      <c r="G36" s="47"/>
      <c r="H36" s="47"/>
    </row>
    <row r="37" spans="1:23" ht="17.149999999999999" customHeight="1" thickBot="1" x14ac:dyDescent="0.35">
      <c r="B37" s="10" t="s">
        <v>17</v>
      </c>
      <c r="C37" s="15">
        <f t="shared" si="0"/>
        <v>6.25</v>
      </c>
      <c r="D37" s="15">
        <f t="shared" si="1"/>
        <v>6.2352941176470589</v>
      </c>
      <c r="E37" s="15">
        <f t="shared" si="2"/>
        <v>3.96875</v>
      </c>
      <c r="F37" s="15">
        <f t="shared" si="3"/>
        <v>1.5789473684210527</v>
      </c>
      <c r="G37" s="47"/>
      <c r="H37" s="47"/>
    </row>
    <row r="38" spans="1:23" ht="17.149999999999999" customHeight="1" thickBot="1" x14ac:dyDescent="0.35">
      <c r="B38" s="10" t="s">
        <v>18</v>
      </c>
      <c r="C38" s="15" t="str">
        <f t="shared" si="0"/>
        <v>-</v>
      </c>
      <c r="D38" s="15">
        <f t="shared" si="1"/>
        <v>3.3333333333333335</v>
      </c>
      <c r="E38" s="15">
        <f t="shared" si="2"/>
        <v>0.6</v>
      </c>
      <c r="F38" s="15">
        <f t="shared" si="3"/>
        <v>-0.625</v>
      </c>
      <c r="G38" s="47"/>
      <c r="H38" s="47"/>
    </row>
    <row r="39" spans="1:23" ht="17.149999999999999" customHeight="1" thickBot="1" x14ac:dyDescent="0.35">
      <c r="B39" s="10" t="s">
        <v>19</v>
      </c>
      <c r="C39" s="15">
        <f t="shared" si="0"/>
        <v>0.36363636363636365</v>
      </c>
      <c r="D39" s="15">
        <f t="shared" si="1"/>
        <v>-0.52</v>
      </c>
      <c r="E39" s="15">
        <f t="shared" si="2"/>
        <v>-0.78125</v>
      </c>
      <c r="F39" s="15">
        <f t="shared" si="3"/>
        <v>-0.6470588235294118</v>
      </c>
      <c r="G39" s="47"/>
      <c r="H39" s="47"/>
    </row>
    <row r="40" spans="1:23" ht="17.149999999999999" customHeight="1" thickBot="1" x14ac:dyDescent="0.35">
      <c r="B40" s="10" t="s">
        <v>20</v>
      </c>
      <c r="C40" s="15">
        <f t="shared" si="0"/>
        <v>7.3235294117647056</v>
      </c>
      <c r="D40" s="15">
        <f t="shared" si="1"/>
        <v>2.0206185567010309</v>
      </c>
      <c r="E40" s="15">
        <f t="shared" si="2"/>
        <v>1.3818181818181818</v>
      </c>
      <c r="F40" s="15">
        <f t="shared" si="3"/>
        <v>1.5085714285714287</v>
      </c>
      <c r="G40" s="47"/>
      <c r="H40" s="47"/>
    </row>
    <row r="41" spans="1:23" ht="17.149999999999999" customHeight="1" thickBot="1" x14ac:dyDescent="0.35">
      <c r="B41" s="10" t="s">
        <v>21</v>
      </c>
      <c r="C41" s="15" t="str">
        <f t="shared" si="0"/>
        <v>-</v>
      </c>
      <c r="D41" s="15">
        <f t="shared" si="1"/>
        <v>0.5714285714285714</v>
      </c>
      <c r="E41" s="15">
        <f t="shared" si="2"/>
        <v>0.70588235294117652</v>
      </c>
      <c r="F41" s="15">
        <f t="shared" si="3"/>
        <v>2.5384615384615383</v>
      </c>
      <c r="G41" s="47"/>
      <c r="H41" s="47"/>
    </row>
    <row r="42" spans="1:23" ht="17.149999999999999" customHeight="1" thickBot="1" x14ac:dyDescent="0.35">
      <c r="B42" s="10" t="s">
        <v>22</v>
      </c>
      <c r="C42" s="15">
        <f t="shared" si="0"/>
        <v>1</v>
      </c>
      <c r="D42" s="15">
        <f t="shared" si="1"/>
        <v>-0.75</v>
      </c>
      <c r="E42" s="15">
        <f t="shared" si="2"/>
        <v>-0.66666666666666663</v>
      </c>
      <c r="F42" s="15" t="str">
        <f t="shared" si="3"/>
        <v>-</v>
      </c>
      <c r="G42" s="47"/>
      <c r="H42" s="47"/>
    </row>
    <row r="43" spans="1:23" ht="17.149999999999999" customHeight="1" thickBot="1" x14ac:dyDescent="0.35">
      <c r="B43" s="10" t="s">
        <v>23</v>
      </c>
      <c r="C43" s="15">
        <f t="shared" si="0"/>
        <v>2</v>
      </c>
      <c r="D43" s="15">
        <f t="shared" si="1"/>
        <v>-0.32</v>
      </c>
      <c r="E43" s="15">
        <f t="shared" si="2"/>
        <v>-6.25E-2</v>
      </c>
      <c r="F43" s="15">
        <f t="shared" si="3"/>
        <v>0.12</v>
      </c>
      <c r="G43" s="47"/>
      <c r="H43" s="47"/>
    </row>
    <row r="44" spans="1:23" ht="17.149999999999999" customHeight="1" thickBot="1" x14ac:dyDescent="0.35">
      <c r="B44" s="10" t="s">
        <v>24</v>
      </c>
      <c r="C44" s="15">
        <f t="shared" si="0"/>
        <v>0</v>
      </c>
      <c r="D44" s="15">
        <f t="shared" si="1"/>
        <v>0</v>
      </c>
      <c r="E44" s="15">
        <f t="shared" si="2"/>
        <v>1</v>
      </c>
      <c r="F44" s="15">
        <f t="shared" si="3"/>
        <v>2.5</v>
      </c>
      <c r="G44" s="47"/>
      <c r="H44" s="47"/>
    </row>
    <row r="45" spans="1:23" ht="17.149999999999999" customHeight="1" thickBot="1" x14ac:dyDescent="0.35">
      <c r="B45" s="12" t="s">
        <v>25</v>
      </c>
      <c r="C45" s="16">
        <f t="shared" si="0"/>
        <v>4.9642857142857144</v>
      </c>
      <c r="D45" s="16">
        <f t="shared" si="1"/>
        <v>1.1822916666666667</v>
      </c>
      <c r="E45" s="16">
        <f t="shared" si="2"/>
        <v>0.66976744186046511</v>
      </c>
      <c r="F45" s="16">
        <f t="shared" si="3"/>
        <v>1.0057915057915059</v>
      </c>
      <c r="G45" s="47"/>
      <c r="H45" s="47"/>
    </row>
    <row r="48" spans="1:23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ht="39" customHeight="1" x14ac:dyDescent="0.3">
      <c r="A51" s="17"/>
      <c r="B51" s="17"/>
      <c r="C51" s="18" t="s">
        <v>39</v>
      </c>
      <c r="D51" s="18" t="s">
        <v>1</v>
      </c>
      <c r="E51" s="18" t="s">
        <v>2</v>
      </c>
      <c r="F51" s="9" t="s">
        <v>3</v>
      </c>
      <c r="G51" s="18" t="s">
        <v>4</v>
      </c>
      <c r="H51" s="18" t="s">
        <v>5</v>
      </c>
      <c r="I51" s="18" t="s">
        <v>6</v>
      </c>
      <c r="J51" s="18" t="s">
        <v>7</v>
      </c>
      <c r="K51" s="17"/>
      <c r="L51" s="17"/>
      <c r="M51" s="17"/>
      <c r="N51" s="17"/>
      <c r="O51" s="17">
        <v>2023</v>
      </c>
      <c r="P51" s="17">
        <v>2024</v>
      </c>
      <c r="Q51" s="19">
        <v>45474</v>
      </c>
    </row>
    <row r="52" spans="1:23" ht="14" thickBot="1" x14ac:dyDescent="0.35">
      <c r="A52" s="17"/>
      <c r="B52" s="10" t="s">
        <v>8</v>
      </c>
      <c r="C52" s="20">
        <f t="shared" ref="C52:F69" si="4">+C6/$O52*100000</f>
        <v>0.21707607213872029</v>
      </c>
      <c r="D52" s="20">
        <f t="shared" si="4"/>
        <v>0.52555259570427015</v>
      </c>
      <c r="E52" s="20">
        <f t="shared" si="4"/>
        <v>0.73120361141463686</v>
      </c>
      <c r="F52" s="20">
        <f t="shared" si="4"/>
        <v>0.76547878069969788</v>
      </c>
      <c r="G52" s="20">
        <f t="shared" ref="G52:G69" si="5">+G6/$P52*100000</f>
        <v>1.0455172764911349</v>
      </c>
      <c r="H52" s="20">
        <f t="shared" ref="H52:J69" si="6">+H6/$Q52*100000</f>
        <v>1.7713271191544504</v>
      </c>
      <c r="I52" s="20">
        <f t="shared" si="6"/>
        <v>1.22630339018385</v>
      </c>
      <c r="J52" s="20">
        <f t="shared" si="6"/>
        <v>1.9302923734375419</v>
      </c>
      <c r="K52" s="17"/>
      <c r="L52" s="17"/>
      <c r="M52" s="17"/>
      <c r="N52" s="17"/>
      <c r="O52" s="17">
        <v>8752692</v>
      </c>
      <c r="P52" s="17">
        <v>8799472</v>
      </c>
      <c r="Q52" s="17">
        <v>8806956</v>
      </c>
    </row>
    <row r="53" spans="1:23" ht="14" thickBot="1" x14ac:dyDescent="0.35">
      <c r="A53" s="17"/>
      <c r="B53" s="10" t="s">
        <v>9</v>
      </c>
      <c r="C53" s="20">
        <f t="shared" si="4"/>
        <v>0.52188603649176279</v>
      </c>
      <c r="D53" s="20">
        <f t="shared" si="4"/>
        <v>0.59644118456201467</v>
      </c>
      <c r="E53" s="20">
        <f t="shared" si="4"/>
        <v>0.52188603649176279</v>
      </c>
      <c r="F53" s="20">
        <f t="shared" si="4"/>
        <v>0.7455514807025182</v>
      </c>
      <c r="G53" s="20">
        <f t="shared" si="5"/>
        <v>0.7424974346713632</v>
      </c>
      <c r="H53" s="20">
        <f t="shared" si="6"/>
        <v>0.81589905400213325</v>
      </c>
      <c r="I53" s="20">
        <f t="shared" si="6"/>
        <v>0.14834528254584239</v>
      </c>
      <c r="J53" s="20">
        <f t="shared" si="6"/>
        <v>0.29669056509168479</v>
      </c>
      <c r="K53" s="17"/>
      <c r="L53" s="17"/>
      <c r="M53" s="17"/>
      <c r="N53" s="17"/>
      <c r="O53" s="17">
        <v>1341289</v>
      </c>
      <c r="P53" s="17">
        <v>1346806</v>
      </c>
      <c r="Q53" s="17">
        <v>1348206</v>
      </c>
    </row>
    <row r="54" spans="1:23" ht="14" thickBot="1" x14ac:dyDescent="0.35">
      <c r="A54" s="17"/>
      <c r="B54" s="10" t="s">
        <v>10</v>
      </c>
      <c r="C54" s="20">
        <f t="shared" si="4"/>
        <v>9.939765023954833E-2</v>
      </c>
      <c r="D54" s="20">
        <f t="shared" si="4"/>
        <v>0.59638590143728998</v>
      </c>
      <c r="E54" s="20">
        <f t="shared" si="4"/>
        <v>0.4969882511977417</v>
      </c>
      <c r="F54" s="20">
        <f t="shared" si="4"/>
        <v>0.89457885215593502</v>
      </c>
      <c r="G54" s="20">
        <f t="shared" si="5"/>
        <v>1.0909148610372816</v>
      </c>
      <c r="H54" s="20">
        <f t="shared" si="6"/>
        <v>2.3761011743880052</v>
      </c>
      <c r="I54" s="20">
        <f t="shared" si="6"/>
        <v>1.0890463715945025</v>
      </c>
      <c r="J54" s="20">
        <f t="shared" si="6"/>
        <v>1.5840674495920035</v>
      </c>
      <c r="K54" s="17"/>
      <c r="L54" s="17"/>
      <c r="M54" s="17"/>
      <c r="N54" s="17"/>
      <c r="O54" s="17">
        <v>1006060</v>
      </c>
      <c r="P54" s="17">
        <v>1008328</v>
      </c>
      <c r="Q54" s="17">
        <v>1010058</v>
      </c>
    </row>
    <row r="55" spans="1:23" ht="14" thickBot="1" x14ac:dyDescent="0.35">
      <c r="A55" s="17"/>
      <c r="B55" s="10" t="s">
        <v>11</v>
      </c>
      <c r="C55" s="20">
        <f t="shared" si="4"/>
        <v>8.2651048924461901E-2</v>
      </c>
      <c r="D55" s="20">
        <f t="shared" si="4"/>
        <v>0.2479531467733857</v>
      </c>
      <c r="E55" s="20">
        <f t="shared" si="4"/>
        <v>0</v>
      </c>
      <c r="F55" s="20">
        <f t="shared" si="4"/>
        <v>0</v>
      </c>
      <c r="G55" s="20">
        <f t="shared" si="5"/>
        <v>8.1030316682683651E-2</v>
      </c>
      <c r="H55" s="20">
        <f t="shared" si="6"/>
        <v>8.0722498651934274E-2</v>
      </c>
      <c r="I55" s="20">
        <f t="shared" si="6"/>
        <v>0.3228899946077371</v>
      </c>
      <c r="J55" s="20">
        <f t="shared" si="6"/>
        <v>0.3228899946077371</v>
      </c>
      <c r="K55" s="17"/>
      <c r="L55" s="17"/>
      <c r="M55" s="17"/>
      <c r="N55" s="17"/>
      <c r="O55" s="17">
        <v>1209906</v>
      </c>
      <c r="P55" s="17">
        <v>1234106</v>
      </c>
      <c r="Q55" s="17">
        <v>1238812</v>
      </c>
    </row>
    <row r="56" spans="1:23" ht="14" thickBot="1" x14ac:dyDescent="0.35">
      <c r="A56" s="17"/>
      <c r="B56" s="10" t="s">
        <v>12</v>
      </c>
      <c r="C56" s="20">
        <f t="shared" si="4"/>
        <v>0.45187201538533844</v>
      </c>
      <c r="D56" s="20">
        <f t="shared" si="4"/>
        <v>1.4008032476945491</v>
      </c>
      <c r="E56" s="20">
        <f t="shared" si="4"/>
        <v>1.3104288446174812</v>
      </c>
      <c r="F56" s="20">
        <f t="shared" si="4"/>
        <v>1.2200544415404135</v>
      </c>
      <c r="G56" s="20">
        <f t="shared" si="5"/>
        <v>0.66945576816478969</v>
      </c>
      <c r="H56" s="20">
        <f t="shared" si="6"/>
        <v>1.2020664858521226</v>
      </c>
      <c r="I56" s="20">
        <f t="shared" si="6"/>
        <v>1.0685035429796645</v>
      </c>
      <c r="J56" s="20">
        <f t="shared" si="6"/>
        <v>1.7363182573419551</v>
      </c>
      <c r="L56" s="17"/>
      <c r="M56" s="17"/>
      <c r="N56" s="17"/>
      <c r="O56" s="17">
        <v>2213016</v>
      </c>
      <c r="P56" s="17">
        <v>2240626</v>
      </c>
      <c r="Q56" s="17">
        <v>2246132</v>
      </c>
    </row>
    <row r="57" spans="1:23" ht="14" thickBot="1" x14ac:dyDescent="0.35">
      <c r="A57" s="17"/>
      <c r="B57" s="10" t="s">
        <v>13</v>
      </c>
      <c r="C57" s="20">
        <f t="shared" si="4"/>
        <v>0</v>
      </c>
      <c r="D57" s="20">
        <f t="shared" si="4"/>
        <v>0.50986850491258306</v>
      </c>
      <c r="E57" s="20">
        <f t="shared" si="4"/>
        <v>1.6995616830419433</v>
      </c>
      <c r="F57" s="20">
        <f t="shared" si="4"/>
        <v>1.0197370098251661</v>
      </c>
      <c r="G57" s="20">
        <f t="shared" si="5"/>
        <v>1.5228323327760895</v>
      </c>
      <c r="H57" s="20">
        <f t="shared" si="6"/>
        <v>1.183339926227208</v>
      </c>
      <c r="I57" s="20">
        <f t="shared" si="6"/>
        <v>0.50714568266880344</v>
      </c>
      <c r="J57" s="20">
        <f t="shared" si="6"/>
        <v>1.5214370480064103</v>
      </c>
      <c r="L57" s="17"/>
      <c r="M57" s="17"/>
      <c r="N57" s="17"/>
      <c r="O57" s="17">
        <v>588387</v>
      </c>
      <c r="P57" s="17">
        <v>591004</v>
      </c>
      <c r="Q57" s="17">
        <v>591546</v>
      </c>
    </row>
    <row r="58" spans="1:23" ht="14" thickBot="1" x14ac:dyDescent="0.35">
      <c r="A58" s="17"/>
      <c r="B58" s="10" t="s">
        <v>30</v>
      </c>
      <c r="C58" s="20">
        <f t="shared" si="4"/>
        <v>0.167806140278382</v>
      </c>
      <c r="D58" s="20">
        <f t="shared" si="4"/>
        <v>0.67122456111352802</v>
      </c>
      <c r="E58" s="20">
        <f t="shared" si="4"/>
        <v>0.88098223646150542</v>
      </c>
      <c r="F58" s="20">
        <f t="shared" si="4"/>
        <v>1.2585460520878649</v>
      </c>
      <c r="G58" s="20">
        <f t="shared" si="5"/>
        <v>1.255698254035291</v>
      </c>
      <c r="H58" s="20">
        <f t="shared" si="6"/>
        <v>1.1295554028099155</v>
      </c>
      <c r="I58" s="20">
        <f t="shared" si="6"/>
        <v>0.92037847636363479</v>
      </c>
      <c r="J58" s="20">
        <f t="shared" si="6"/>
        <v>1.3805677145454522</v>
      </c>
      <c r="L58" s="17"/>
      <c r="M58" s="17"/>
      <c r="N58" s="17"/>
      <c r="O58" s="17">
        <v>2383703</v>
      </c>
      <c r="P58" s="17">
        <v>2389109</v>
      </c>
      <c r="Q58" s="17">
        <v>2390321</v>
      </c>
    </row>
    <row r="59" spans="1:23" ht="14" thickBot="1" x14ac:dyDescent="0.35">
      <c r="A59" s="17"/>
      <c r="B59" s="10" t="s">
        <v>15</v>
      </c>
      <c r="C59" s="20">
        <f t="shared" si="4"/>
        <v>9.5965329645705588E-2</v>
      </c>
      <c r="D59" s="20">
        <f t="shared" si="4"/>
        <v>0.62377464269708638</v>
      </c>
      <c r="E59" s="20">
        <f t="shared" si="4"/>
        <v>0.76772263716564471</v>
      </c>
      <c r="F59" s="20">
        <f t="shared" si="4"/>
        <v>0.57579197787423364</v>
      </c>
      <c r="G59" s="20">
        <f t="shared" si="5"/>
        <v>0.99829434280857288</v>
      </c>
      <c r="H59" s="20">
        <f t="shared" si="6"/>
        <v>0.94902772109973332</v>
      </c>
      <c r="I59" s="20">
        <f t="shared" si="6"/>
        <v>0.90157633504474655</v>
      </c>
      <c r="J59" s="20">
        <f t="shared" si="6"/>
        <v>1.0439304932097067</v>
      </c>
      <c r="L59" s="17"/>
      <c r="M59" s="17"/>
      <c r="N59" s="17"/>
      <c r="O59" s="17">
        <v>2084086</v>
      </c>
      <c r="P59" s="17">
        <v>2103588</v>
      </c>
      <c r="Q59" s="17">
        <v>2107420</v>
      </c>
    </row>
    <row r="60" spans="1:23" ht="14" thickBot="1" x14ac:dyDescent="0.35">
      <c r="A60" s="17"/>
      <c r="B60" s="10" t="s">
        <v>16</v>
      </c>
      <c r="C60" s="20">
        <f t="shared" si="4"/>
        <v>6.3275416500937806E-2</v>
      </c>
      <c r="D60" s="20">
        <f t="shared" si="4"/>
        <v>0.79727024791181633</v>
      </c>
      <c r="E60" s="20">
        <f t="shared" si="4"/>
        <v>0.77196008131144123</v>
      </c>
      <c r="F60" s="20">
        <f t="shared" si="4"/>
        <v>0.75930499801125362</v>
      </c>
      <c r="G60" s="20">
        <f t="shared" si="5"/>
        <v>0.72102579594099769</v>
      </c>
      <c r="H60" s="20">
        <f t="shared" si="6"/>
        <v>0.91718330528074488</v>
      </c>
      <c r="I60" s="20">
        <f t="shared" si="6"/>
        <v>0.49577475961121348</v>
      </c>
      <c r="J60" s="20">
        <f t="shared" si="6"/>
        <v>0.79323961537794152</v>
      </c>
      <c r="L60" s="17"/>
      <c r="M60" s="17"/>
      <c r="N60" s="17"/>
      <c r="O60" s="17">
        <v>7901963</v>
      </c>
      <c r="P60" s="17">
        <v>8044095</v>
      </c>
      <c r="Q60" s="17">
        <v>8068180</v>
      </c>
    </row>
    <row r="61" spans="1:23" ht="14" thickBot="1" x14ac:dyDescent="0.35">
      <c r="A61" s="17"/>
      <c r="B61" s="10" t="s">
        <v>31</v>
      </c>
      <c r="C61" s="20">
        <f t="shared" si="4"/>
        <v>0.15336849945218689</v>
      </c>
      <c r="D61" s="20">
        <f t="shared" si="4"/>
        <v>0.32590806133589717</v>
      </c>
      <c r="E61" s="20">
        <f t="shared" si="4"/>
        <v>0.61347399780874756</v>
      </c>
      <c r="F61" s="20">
        <f t="shared" si="4"/>
        <v>1.0927505585968316</v>
      </c>
      <c r="G61" s="20">
        <f t="shared" si="5"/>
        <v>1.0864814915068057</v>
      </c>
      <c r="H61" s="20">
        <f t="shared" si="6"/>
        <v>2.2950719952889447</v>
      </c>
      <c r="I61" s="20">
        <f t="shared" si="6"/>
        <v>2.966800384154002</v>
      </c>
      <c r="J61" s="20">
        <f t="shared" si="6"/>
        <v>2.7428909211989829</v>
      </c>
      <c r="L61" s="17"/>
      <c r="M61" s="17"/>
      <c r="N61" s="17"/>
      <c r="O61" s="17">
        <v>5216195</v>
      </c>
      <c r="P61" s="17">
        <v>5338333</v>
      </c>
      <c r="Q61" s="17">
        <v>5359309</v>
      </c>
    </row>
    <row r="62" spans="1:23" ht="14" thickBot="1" x14ac:dyDescent="0.35">
      <c r="A62" s="17"/>
      <c r="B62" s="10" t="s">
        <v>18</v>
      </c>
      <c r="C62" s="20">
        <f t="shared" si="4"/>
        <v>0</v>
      </c>
      <c r="D62" s="20">
        <f t="shared" si="4"/>
        <v>0.2845473704977492</v>
      </c>
      <c r="E62" s="20">
        <f t="shared" si="4"/>
        <v>0.47424561749624872</v>
      </c>
      <c r="F62" s="20">
        <f t="shared" si="4"/>
        <v>0.75879298799399797</v>
      </c>
      <c r="G62" s="20">
        <f t="shared" si="5"/>
        <v>0.9503986922513995</v>
      </c>
      <c r="H62" s="20">
        <f t="shared" si="6"/>
        <v>1.2358577470693535</v>
      </c>
      <c r="I62" s="20">
        <f t="shared" si="6"/>
        <v>0.76052784435037146</v>
      </c>
      <c r="J62" s="20">
        <f t="shared" si="6"/>
        <v>0.28519794163138923</v>
      </c>
      <c r="L62" s="17"/>
      <c r="M62" s="17"/>
      <c r="N62" s="17"/>
      <c r="O62" s="17">
        <v>1054306</v>
      </c>
      <c r="P62" s="17">
        <v>1052190</v>
      </c>
      <c r="Q62" s="17">
        <v>1051901</v>
      </c>
    </row>
    <row r="63" spans="1:23" ht="14" thickBot="1" x14ac:dyDescent="0.35">
      <c r="A63" s="17"/>
      <c r="B63" s="10" t="s">
        <v>19</v>
      </c>
      <c r="C63" s="20">
        <f t="shared" si="4"/>
        <v>0.40749433953317454</v>
      </c>
      <c r="D63" s="20">
        <f t="shared" si="4"/>
        <v>0.9261234989390329</v>
      </c>
      <c r="E63" s="20">
        <f t="shared" si="4"/>
        <v>1.1854380786419623</v>
      </c>
      <c r="F63" s="20">
        <f t="shared" si="4"/>
        <v>0.62976397927854244</v>
      </c>
      <c r="G63" s="20">
        <f t="shared" si="5"/>
        <v>0.5542981200055429</v>
      </c>
      <c r="H63" s="20">
        <f t="shared" si="6"/>
        <v>0.44330285749327752</v>
      </c>
      <c r="I63" s="20">
        <f t="shared" si="6"/>
        <v>0.25859333353774516</v>
      </c>
      <c r="J63" s="20">
        <f t="shared" si="6"/>
        <v>0.22165142874663876</v>
      </c>
      <c r="L63" s="17"/>
      <c r="M63" s="17"/>
      <c r="N63" s="17"/>
      <c r="O63" s="17">
        <v>2699424</v>
      </c>
      <c r="P63" s="17">
        <v>2706125</v>
      </c>
      <c r="Q63" s="17">
        <v>2706953</v>
      </c>
    </row>
    <row r="64" spans="1:23" ht="14" thickBot="1" x14ac:dyDescent="0.35">
      <c r="A64" s="17"/>
      <c r="B64" s="10" t="s">
        <v>20</v>
      </c>
      <c r="C64" s="20">
        <f t="shared" si="4"/>
        <v>0.49476833418632366</v>
      </c>
      <c r="D64" s="20">
        <f t="shared" si="4"/>
        <v>1.4115449534139233</v>
      </c>
      <c r="E64" s="20">
        <f t="shared" si="4"/>
        <v>1.6007210811910471</v>
      </c>
      <c r="F64" s="20">
        <f t="shared" si="4"/>
        <v>2.5466017200766657</v>
      </c>
      <c r="G64" s="20">
        <f t="shared" si="5"/>
        <v>4.0238376121324819</v>
      </c>
      <c r="H64" s="20">
        <f t="shared" si="6"/>
        <v>4.1512935388162244</v>
      </c>
      <c r="I64" s="20">
        <f t="shared" si="6"/>
        <v>3.7120781814670671</v>
      </c>
      <c r="J64" s="20">
        <f t="shared" si="6"/>
        <v>6.2198561895574143</v>
      </c>
      <c r="L64" s="17"/>
      <c r="M64" s="17"/>
      <c r="N64" s="17"/>
      <c r="O64" s="17">
        <v>6871903</v>
      </c>
      <c r="P64" s="17">
        <v>7033087</v>
      </c>
      <c r="Q64" s="17">
        <v>7058041</v>
      </c>
    </row>
    <row r="65" spans="1:23" ht="14" thickBot="1" x14ac:dyDescent="0.35">
      <c r="A65" s="17"/>
      <c r="B65" s="10" t="s">
        <v>21</v>
      </c>
      <c r="C65" s="20">
        <f t="shared" si="4"/>
        <v>0</v>
      </c>
      <c r="D65" s="20">
        <f t="shared" si="4"/>
        <v>0.90224090863393003</v>
      </c>
      <c r="E65" s="20">
        <f t="shared" si="4"/>
        <v>1.0955782461983434</v>
      </c>
      <c r="F65" s="20">
        <f t="shared" si="4"/>
        <v>0.83779512944579204</v>
      </c>
      <c r="G65" s="20">
        <f t="shared" si="5"/>
        <v>1.7805916778960531</v>
      </c>
      <c r="H65" s="20">
        <f t="shared" si="6"/>
        <v>1.3966737579602468</v>
      </c>
      <c r="I65" s="20">
        <f t="shared" si="6"/>
        <v>1.8410699536748709</v>
      </c>
      <c r="J65" s="20">
        <f t="shared" si="6"/>
        <v>2.9203178575532434</v>
      </c>
      <c r="L65" s="17"/>
      <c r="M65" s="17"/>
      <c r="N65" s="17"/>
      <c r="O65" s="17">
        <v>1551692</v>
      </c>
      <c r="P65" s="17">
        <v>1572511</v>
      </c>
      <c r="Q65" s="17">
        <v>1575171</v>
      </c>
    </row>
    <row r="66" spans="1:23" ht="14" thickBot="1" x14ac:dyDescent="0.35">
      <c r="A66" s="17"/>
      <c r="B66" s="10" t="s">
        <v>22</v>
      </c>
      <c r="C66" s="20">
        <f t="shared" si="4"/>
        <v>0.14877520809932232</v>
      </c>
      <c r="D66" s="20">
        <f t="shared" si="4"/>
        <v>0.59510083239728928</v>
      </c>
      <c r="E66" s="20">
        <f t="shared" si="4"/>
        <v>0.44632562429796702</v>
      </c>
      <c r="F66" s="20">
        <f t="shared" si="4"/>
        <v>0</v>
      </c>
      <c r="G66" s="20">
        <f t="shared" si="5"/>
        <v>0.29447231297695314</v>
      </c>
      <c r="H66" s="20">
        <f t="shared" si="6"/>
        <v>0.14699483754130555</v>
      </c>
      <c r="I66" s="20">
        <f t="shared" si="6"/>
        <v>0.14699483754130555</v>
      </c>
      <c r="J66" s="20">
        <f t="shared" si="6"/>
        <v>0.29398967508261109</v>
      </c>
      <c r="L66" s="17"/>
      <c r="M66" s="17"/>
      <c r="N66" s="17"/>
      <c r="O66" s="17">
        <v>672155</v>
      </c>
      <c r="P66" s="17">
        <v>679181</v>
      </c>
      <c r="Q66" s="17">
        <v>680296</v>
      </c>
    </row>
    <row r="67" spans="1:23" ht="14" thickBot="1" x14ac:dyDescent="0.35">
      <c r="A67" s="17"/>
      <c r="B67" s="10" t="s">
        <v>23</v>
      </c>
      <c r="C67" s="20">
        <f t="shared" si="4"/>
        <v>0.36096163789952812</v>
      </c>
      <c r="D67" s="20">
        <f t="shared" si="4"/>
        <v>1.1280051184360256</v>
      </c>
      <c r="E67" s="20">
        <f t="shared" si="4"/>
        <v>0.72192327579905624</v>
      </c>
      <c r="F67" s="20">
        <f t="shared" si="4"/>
        <v>1.1280051184360256</v>
      </c>
      <c r="G67" s="20">
        <f t="shared" si="5"/>
        <v>1.0762698639056758</v>
      </c>
      <c r="H67" s="20">
        <f t="shared" si="6"/>
        <v>0.76120232354770434</v>
      </c>
      <c r="I67" s="20">
        <f t="shared" si="6"/>
        <v>0.67164910901268027</v>
      </c>
      <c r="J67" s="20">
        <f t="shared" si="6"/>
        <v>1.2537450034903366</v>
      </c>
      <c r="L67" s="17"/>
      <c r="M67" s="17"/>
      <c r="N67" s="17"/>
      <c r="O67" s="17">
        <v>2216302</v>
      </c>
      <c r="P67" s="17">
        <v>2229924</v>
      </c>
      <c r="Q67" s="17">
        <v>2233309</v>
      </c>
    </row>
    <row r="68" spans="1:23" ht="14" thickBot="1" x14ac:dyDescent="0.35">
      <c r="A68" s="17"/>
      <c r="B68" s="10" t="s">
        <v>24</v>
      </c>
      <c r="C68" s="20">
        <f t="shared" si="4"/>
        <v>0.31028726394896394</v>
      </c>
      <c r="D68" s="20">
        <f t="shared" si="4"/>
        <v>3.1028726394896395</v>
      </c>
      <c r="E68" s="20">
        <f t="shared" si="4"/>
        <v>0.62057452789792789</v>
      </c>
      <c r="F68" s="20">
        <f t="shared" si="4"/>
        <v>0.62057452789792789</v>
      </c>
      <c r="G68" s="20">
        <f t="shared" si="5"/>
        <v>0.30833839522198825</v>
      </c>
      <c r="H68" s="20">
        <f t="shared" si="6"/>
        <v>3.0744256972797483</v>
      </c>
      <c r="I68" s="20">
        <f t="shared" si="6"/>
        <v>1.2297702789118992</v>
      </c>
      <c r="J68" s="20">
        <f t="shared" si="6"/>
        <v>2.1520979880958238</v>
      </c>
      <c r="L68" s="17"/>
      <c r="M68" s="17"/>
      <c r="N68" s="17"/>
      <c r="O68" s="17">
        <v>322282</v>
      </c>
      <c r="P68" s="17">
        <v>324319</v>
      </c>
      <c r="Q68" s="17">
        <v>325264</v>
      </c>
    </row>
    <row r="69" spans="1:23" ht="14" thickBot="1" x14ac:dyDescent="0.35">
      <c r="A69" s="17"/>
      <c r="B69" s="12" t="s">
        <v>25</v>
      </c>
      <c r="C69" s="21">
        <f t="shared" si="4"/>
        <v>0.2329191206446386</v>
      </c>
      <c r="D69" s="21">
        <f t="shared" si="4"/>
        <v>0.79857984221018952</v>
      </c>
      <c r="E69" s="21">
        <f t="shared" si="4"/>
        <v>0.89424305247495173</v>
      </c>
      <c r="F69" s="21">
        <f t="shared" si="4"/>
        <v>1.0772509329814535</v>
      </c>
      <c r="G69" s="21">
        <f t="shared" si="5"/>
        <v>1.3718659537454445</v>
      </c>
      <c r="H69" s="21">
        <f t="shared" si="6"/>
        <v>1.7172878941962124</v>
      </c>
      <c r="I69" s="21">
        <f t="shared" si="6"/>
        <v>1.4713755465786165</v>
      </c>
      <c r="J69" s="21">
        <f t="shared" si="6"/>
        <v>2.1291910764556858</v>
      </c>
      <c r="L69" s="17"/>
      <c r="M69" s="17"/>
      <c r="N69" s="17"/>
      <c r="O69" s="17">
        <v>48085361</v>
      </c>
      <c r="P69" s="17">
        <v>48692804</v>
      </c>
      <c r="Q69" s="17">
        <v>48797875</v>
      </c>
    </row>
    <row r="70" spans="1:23" ht="14" thickBot="1" x14ac:dyDescent="0.35">
      <c r="A70" s="17"/>
      <c r="B70" s="17"/>
      <c r="C70" s="20"/>
      <c r="D70" s="20"/>
      <c r="E70" s="20"/>
      <c r="F70" s="20"/>
      <c r="G70" s="20"/>
      <c r="H70" s="17"/>
      <c r="I70" s="17"/>
      <c r="R70" s="17"/>
      <c r="S70" s="17"/>
      <c r="T70" s="17"/>
      <c r="U70" s="17"/>
      <c r="V70" s="17"/>
      <c r="W70" s="17"/>
    </row>
    <row r="71" spans="1:23" ht="14" thickBot="1" x14ac:dyDescent="0.35">
      <c r="A71" s="17"/>
      <c r="B71" s="17"/>
      <c r="C71" s="20"/>
      <c r="D71" s="20"/>
      <c r="E71" s="20"/>
      <c r="F71" s="20"/>
      <c r="G71" s="20"/>
      <c r="H71" s="17"/>
      <c r="I71" s="17"/>
      <c r="R71" s="17"/>
      <c r="S71" s="17"/>
      <c r="T71" s="17"/>
      <c r="U71" s="17"/>
      <c r="V71" s="17"/>
      <c r="W71" s="17"/>
    </row>
    <row r="72" spans="1:23" ht="14" thickBot="1" x14ac:dyDescent="0.35">
      <c r="A72" s="17"/>
      <c r="B72" s="17"/>
      <c r="C72" s="20"/>
      <c r="D72" s="20"/>
      <c r="E72" s="20"/>
      <c r="F72" s="20"/>
      <c r="G72" s="20"/>
      <c r="H72" s="17"/>
      <c r="I72" s="17"/>
      <c r="R72" s="17"/>
      <c r="S72" s="17"/>
      <c r="T72" s="17"/>
      <c r="U72" s="17"/>
      <c r="V72" s="17"/>
      <c r="W72" s="17"/>
    </row>
    <row r="73" spans="1:23" x14ac:dyDescent="0.3">
      <c r="A73" s="17"/>
      <c r="B73" s="17"/>
      <c r="C73" s="17"/>
      <c r="D73" s="17"/>
      <c r="E73" s="17"/>
      <c r="F73" s="17"/>
      <c r="G73" s="17"/>
      <c r="H73" s="17"/>
      <c r="I73" s="17"/>
      <c r="R73" s="17"/>
      <c r="S73" s="17"/>
      <c r="T73" s="17"/>
      <c r="U73" s="17"/>
      <c r="V73" s="17"/>
      <c r="W73" s="17"/>
    </row>
  </sheetData>
  <pageMargins left="0.78740157480314965" right="0.78740157480314965" top="0.98425196850393704" bottom="0.98425196850393704" header="0" footer="0"/>
  <pageSetup paperSize="9" scale="72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93C0D-3D7A-4EAA-A019-8410AD048A67}">
  <dimension ref="B2:N45"/>
  <sheetViews>
    <sheetView topLeftCell="B1" zoomScaleNormal="100" workbookViewId="0">
      <selection activeCell="M38" sqref="M38"/>
    </sheetView>
  </sheetViews>
  <sheetFormatPr baseColWidth="10" defaultColWidth="11.453125" defaultRowHeight="13" x14ac:dyDescent="0.3"/>
  <cols>
    <col min="1" max="1" width="8.6328125" style="1" customWidth="1"/>
    <col min="2" max="2" width="33.90625" style="1" customWidth="1"/>
    <col min="3" max="18" width="12.36328125" style="1" customWidth="1"/>
    <col min="19" max="19" width="9.54296875" style="1" customWidth="1"/>
    <col min="20" max="20" width="14.453125" style="1" customWidth="1"/>
    <col min="21" max="59" width="12.36328125" style="1" customWidth="1"/>
    <col min="60" max="16384" width="11.453125" style="1"/>
  </cols>
  <sheetData>
    <row r="2" spans="2:14" ht="40.5" customHeight="1" x14ac:dyDescent="0.4">
      <c r="B2" s="3"/>
      <c r="C2" s="2"/>
      <c r="N2" s="24"/>
    </row>
    <row r="3" spans="2:14" s="7" customFormat="1" ht="28.5" customHeight="1" x14ac:dyDescent="0.25">
      <c r="B3" s="5"/>
      <c r="C3" s="25"/>
    </row>
    <row r="5" spans="2:14" ht="39" customHeight="1" x14ac:dyDescent="0.3">
      <c r="C5" s="18" t="s">
        <v>0</v>
      </c>
      <c r="D5" s="26" t="s">
        <v>1</v>
      </c>
      <c r="E5" s="26" t="s">
        <v>2</v>
      </c>
      <c r="F5" s="9" t="s">
        <v>3</v>
      </c>
      <c r="G5" s="18" t="s">
        <v>4</v>
      </c>
      <c r="H5" s="18" t="s">
        <v>5</v>
      </c>
      <c r="I5" s="18" t="s">
        <v>6</v>
      </c>
      <c r="J5" s="18" t="s">
        <v>7</v>
      </c>
    </row>
    <row r="6" spans="2:14" ht="17.149999999999999" customHeight="1" thickBot="1" x14ac:dyDescent="0.35">
      <c r="B6" s="10" t="s">
        <v>8</v>
      </c>
      <c r="C6" s="27">
        <v>7</v>
      </c>
      <c r="D6" s="28">
        <v>15</v>
      </c>
      <c r="E6" s="28">
        <v>14</v>
      </c>
      <c r="F6" s="28">
        <v>30</v>
      </c>
      <c r="G6" s="27">
        <v>47</v>
      </c>
      <c r="H6" s="27">
        <v>75</v>
      </c>
      <c r="I6" s="27">
        <v>58</v>
      </c>
      <c r="J6" s="27">
        <v>106</v>
      </c>
    </row>
    <row r="7" spans="2:14" ht="17.149999999999999" customHeight="1" thickBot="1" x14ac:dyDescent="0.35">
      <c r="B7" s="10" t="s">
        <v>9</v>
      </c>
      <c r="C7" s="27">
        <v>4</v>
      </c>
      <c r="D7" s="28">
        <v>6</v>
      </c>
      <c r="E7" s="28">
        <v>6</v>
      </c>
      <c r="F7" s="28">
        <v>10</v>
      </c>
      <c r="G7" s="27">
        <v>1</v>
      </c>
      <c r="H7" s="27">
        <v>5</v>
      </c>
      <c r="I7" s="27">
        <v>0</v>
      </c>
      <c r="J7" s="27">
        <v>1</v>
      </c>
    </row>
    <row r="8" spans="2:14" ht="17.149999999999999" customHeight="1" thickBot="1" x14ac:dyDescent="0.35">
      <c r="B8" s="10" t="s">
        <v>10</v>
      </c>
      <c r="C8" s="27">
        <v>1</v>
      </c>
      <c r="D8" s="28">
        <v>0</v>
      </c>
      <c r="E8" s="28">
        <v>0</v>
      </c>
      <c r="F8" s="28">
        <v>4</v>
      </c>
      <c r="G8" s="27">
        <v>4</v>
      </c>
      <c r="H8" s="27">
        <v>16</v>
      </c>
      <c r="I8" s="27">
        <v>6</v>
      </c>
      <c r="J8" s="27">
        <v>13</v>
      </c>
    </row>
    <row r="9" spans="2:14" ht="17.149999999999999" customHeight="1" thickBot="1" x14ac:dyDescent="0.35">
      <c r="B9" s="10" t="s">
        <v>11</v>
      </c>
      <c r="C9" s="27">
        <v>0</v>
      </c>
      <c r="D9" s="28">
        <v>3</v>
      </c>
      <c r="E9" s="28">
        <v>0</v>
      </c>
      <c r="F9" s="28">
        <v>0</v>
      </c>
      <c r="G9" s="27">
        <v>0</v>
      </c>
      <c r="H9" s="27">
        <v>0</v>
      </c>
      <c r="I9" s="27">
        <v>6</v>
      </c>
      <c r="J9" s="27">
        <v>4</v>
      </c>
    </row>
    <row r="10" spans="2:14" ht="17.149999999999999" customHeight="1" thickBot="1" x14ac:dyDescent="0.35">
      <c r="B10" s="10" t="s">
        <v>12</v>
      </c>
      <c r="C10" s="27">
        <v>0</v>
      </c>
      <c r="D10" s="28">
        <v>7</v>
      </c>
      <c r="E10" s="28">
        <v>13</v>
      </c>
      <c r="F10" s="28">
        <v>11</v>
      </c>
      <c r="G10" s="27">
        <v>15</v>
      </c>
      <c r="H10" s="27">
        <v>22</v>
      </c>
      <c r="I10" s="27">
        <v>10</v>
      </c>
      <c r="J10" s="27">
        <v>26</v>
      </c>
    </row>
    <row r="11" spans="2:14" ht="17.149999999999999" customHeight="1" thickBot="1" x14ac:dyDescent="0.35">
      <c r="B11" s="10" t="s">
        <v>13</v>
      </c>
      <c r="C11" s="27">
        <v>0</v>
      </c>
      <c r="D11" s="28">
        <v>2</v>
      </c>
      <c r="E11" s="28">
        <v>6</v>
      </c>
      <c r="F11" s="28">
        <v>5</v>
      </c>
      <c r="G11" s="27">
        <v>10</v>
      </c>
      <c r="H11" s="27">
        <v>6</v>
      </c>
      <c r="I11" s="27">
        <v>2</v>
      </c>
      <c r="J11" s="27">
        <v>9</v>
      </c>
    </row>
    <row r="12" spans="2:14" ht="17.149999999999999" customHeight="1" thickBot="1" x14ac:dyDescent="0.35">
      <c r="B12" s="10" t="s">
        <v>14</v>
      </c>
      <c r="C12" s="27">
        <v>0</v>
      </c>
      <c r="D12" s="28">
        <v>8</v>
      </c>
      <c r="E12" s="28">
        <v>15</v>
      </c>
      <c r="F12" s="28">
        <v>18</v>
      </c>
      <c r="G12" s="27">
        <v>14</v>
      </c>
      <c r="H12" s="27">
        <v>21</v>
      </c>
      <c r="I12" s="27">
        <v>17</v>
      </c>
      <c r="J12" s="27">
        <v>19</v>
      </c>
    </row>
    <row r="13" spans="2:14" ht="17.149999999999999" customHeight="1" thickBot="1" x14ac:dyDescent="0.35">
      <c r="B13" s="10" t="s">
        <v>15</v>
      </c>
      <c r="C13" s="27">
        <v>0</v>
      </c>
      <c r="D13" s="28">
        <v>0</v>
      </c>
      <c r="E13" s="28">
        <v>2</v>
      </c>
      <c r="F13" s="28">
        <v>8</v>
      </c>
      <c r="G13" s="27">
        <v>10</v>
      </c>
      <c r="H13" s="27">
        <v>3</v>
      </c>
      <c r="I13" s="27">
        <v>2</v>
      </c>
      <c r="J13" s="27">
        <v>1</v>
      </c>
    </row>
    <row r="14" spans="2:14" ht="17.149999999999999" customHeight="1" thickBot="1" x14ac:dyDescent="0.35">
      <c r="B14" s="10" t="s">
        <v>16</v>
      </c>
      <c r="C14" s="27">
        <v>0</v>
      </c>
      <c r="D14" s="28">
        <v>17</v>
      </c>
      <c r="E14" s="28">
        <v>38</v>
      </c>
      <c r="F14" s="28">
        <v>49</v>
      </c>
      <c r="G14" s="27">
        <v>56</v>
      </c>
      <c r="H14" s="27">
        <v>55</v>
      </c>
      <c r="I14" s="27">
        <v>26</v>
      </c>
      <c r="J14" s="27">
        <v>44</v>
      </c>
    </row>
    <row r="15" spans="2:14" ht="17.149999999999999" customHeight="1" thickBot="1" x14ac:dyDescent="0.35">
      <c r="B15" s="10" t="s">
        <v>17</v>
      </c>
      <c r="C15" s="27">
        <v>2</v>
      </c>
      <c r="D15" s="28">
        <v>6</v>
      </c>
      <c r="E15" s="28">
        <v>7</v>
      </c>
      <c r="F15" s="28">
        <v>26</v>
      </c>
      <c r="G15" s="27">
        <v>59</v>
      </c>
      <c r="H15" s="27">
        <v>69</v>
      </c>
      <c r="I15" s="27">
        <v>97</v>
      </c>
      <c r="J15" s="27">
        <v>120</v>
      </c>
    </row>
    <row r="16" spans="2:14" ht="17.149999999999999" customHeight="1" thickBot="1" x14ac:dyDescent="0.35">
      <c r="B16" s="10" t="s">
        <v>18</v>
      </c>
      <c r="C16" s="27">
        <v>0</v>
      </c>
      <c r="D16" s="28">
        <v>0</v>
      </c>
      <c r="E16" s="28">
        <v>3</v>
      </c>
      <c r="F16" s="28">
        <v>0</v>
      </c>
      <c r="G16" s="27">
        <v>5</v>
      </c>
      <c r="H16" s="27">
        <v>5</v>
      </c>
      <c r="I16" s="27">
        <v>4</v>
      </c>
      <c r="J16" s="27">
        <v>3</v>
      </c>
    </row>
    <row r="17" spans="2:10" ht="17.149999999999999" customHeight="1" thickBot="1" x14ac:dyDescent="0.35">
      <c r="B17" s="10" t="s">
        <v>19</v>
      </c>
      <c r="C17" s="27">
        <v>0</v>
      </c>
      <c r="D17" s="28">
        <v>2</v>
      </c>
      <c r="E17" s="28">
        <v>10</v>
      </c>
      <c r="F17" s="28">
        <v>10</v>
      </c>
      <c r="G17" s="27">
        <v>6</v>
      </c>
      <c r="H17" s="27">
        <v>4</v>
      </c>
      <c r="I17" s="27">
        <v>3</v>
      </c>
      <c r="J17" s="27">
        <v>2</v>
      </c>
    </row>
    <row r="18" spans="2:10" ht="17.149999999999999" customHeight="1" thickBot="1" x14ac:dyDescent="0.35">
      <c r="B18" s="10" t="s">
        <v>20</v>
      </c>
      <c r="C18" s="27">
        <v>4</v>
      </c>
      <c r="D18" s="28">
        <v>33</v>
      </c>
      <c r="E18" s="28">
        <v>65</v>
      </c>
      <c r="F18" s="28">
        <v>92</v>
      </c>
      <c r="G18" s="27">
        <v>213</v>
      </c>
      <c r="H18" s="27">
        <v>262</v>
      </c>
      <c r="I18" s="27">
        <v>174</v>
      </c>
      <c r="J18" s="27">
        <v>314</v>
      </c>
    </row>
    <row r="19" spans="2:10" ht="17.149999999999999" customHeight="1" thickBot="1" x14ac:dyDescent="0.35">
      <c r="B19" s="10" t="s">
        <v>21</v>
      </c>
      <c r="C19" s="27">
        <v>0</v>
      </c>
      <c r="D19" s="28">
        <v>6</v>
      </c>
      <c r="E19" s="28">
        <v>10</v>
      </c>
      <c r="F19" s="28">
        <v>9</v>
      </c>
      <c r="G19" s="27">
        <v>20</v>
      </c>
      <c r="H19" s="27">
        <v>14</v>
      </c>
      <c r="I19" s="27">
        <v>17</v>
      </c>
      <c r="J19" s="27">
        <v>26</v>
      </c>
    </row>
    <row r="20" spans="2:10" ht="17.149999999999999" customHeight="1" thickBot="1" x14ac:dyDescent="0.35">
      <c r="B20" s="10" t="s">
        <v>22</v>
      </c>
      <c r="C20" s="27">
        <v>0</v>
      </c>
      <c r="D20" s="28">
        <v>0</v>
      </c>
      <c r="E20" s="28">
        <v>0</v>
      </c>
      <c r="F20" s="28">
        <v>0</v>
      </c>
      <c r="G20" s="27">
        <v>0</v>
      </c>
      <c r="H20" s="27">
        <v>0</v>
      </c>
      <c r="I20" s="27">
        <v>0</v>
      </c>
      <c r="J20" s="27">
        <v>1</v>
      </c>
    </row>
    <row r="21" spans="2:10" ht="17.149999999999999" customHeight="1" thickBot="1" x14ac:dyDescent="0.35">
      <c r="B21" s="10" t="s">
        <v>23</v>
      </c>
      <c r="C21" s="27">
        <v>0</v>
      </c>
      <c r="D21" s="28">
        <v>10</v>
      </c>
      <c r="E21" s="28">
        <v>25</v>
      </c>
      <c r="F21" s="28">
        <v>25</v>
      </c>
      <c r="G21" s="27">
        <v>15</v>
      </c>
      <c r="H21" s="27">
        <v>12</v>
      </c>
      <c r="I21" s="27">
        <v>10</v>
      </c>
      <c r="J21" s="27">
        <v>23</v>
      </c>
    </row>
    <row r="22" spans="2:10" ht="17.149999999999999" customHeight="1" thickBot="1" x14ac:dyDescent="0.35">
      <c r="B22" s="10" t="s">
        <v>24</v>
      </c>
      <c r="C22" s="27">
        <v>0</v>
      </c>
      <c r="D22" s="27">
        <v>6</v>
      </c>
      <c r="E22" s="27">
        <v>0</v>
      </c>
      <c r="F22" s="27">
        <v>4</v>
      </c>
      <c r="G22" s="1">
        <v>0</v>
      </c>
      <c r="H22" s="1">
        <v>6</v>
      </c>
      <c r="I22" s="1">
        <v>5</v>
      </c>
      <c r="J22" s="1">
        <v>3</v>
      </c>
    </row>
    <row r="23" spans="2:10" ht="17.149999999999999" customHeight="1" thickBot="1" x14ac:dyDescent="0.35">
      <c r="B23" s="12" t="s">
        <v>25</v>
      </c>
      <c r="C23" s="13">
        <v>18</v>
      </c>
      <c r="D23" s="13">
        <v>121</v>
      </c>
      <c r="E23" s="13">
        <v>214</v>
      </c>
      <c r="F23" s="13">
        <v>301</v>
      </c>
      <c r="G23" s="13">
        <v>475</v>
      </c>
      <c r="H23" s="13">
        <v>575</v>
      </c>
      <c r="I23" s="13">
        <v>437</v>
      </c>
      <c r="J23" s="13">
        <v>715</v>
      </c>
    </row>
    <row r="24" spans="2:10" ht="30" customHeight="1" x14ac:dyDescent="0.3">
      <c r="E24" s="29"/>
    </row>
    <row r="25" spans="2:10" ht="42" customHeight="1" x14ac:dyDescent="0.4">
      <c r="B25" s="14"/>
      <c r="C25" s="14"/>
    </row>
    <row r="27" spans="2:10" ht="39" customHeight="1" x14ac:dyDescent="0.3">
      <c r="C27" s="8" t="s">
        <v>32</v>
      </c>
      <c r="D27" s="8" t="s">
        <v>33</v>
      </c>
      <c r="E27" s="8" t="s">
        <v>34</v>
      </c>
      <c r="F27" s="8" t="s">
        <v>35</v>
      </c>
    </row>
    <row r="28" spans="2:10" ht="17.149999999999999" customHeight="1" thickBot="1" x14ac:dyDescent="0.35">
      <c r="B28" s="10" t="s">
        <v>8</v>
      </c>
      <c r="C28" s="15">
        <f t="shared" ref="C28:F43" si="0">+IF(C6&gt;0,(G6-C6)/C6,"-")</f>
        <v>5.7142857142857144</v>
      </c>
      <c r="D28" s="15">
        <f t="shared" si="0"/>
        <v>4</v>
      </c>
      <c r="E28" s="15">
        <f t="shared" si="0"/>
        <v>3.1428571428571428</v>
      </c>
      <c r="F28" s="15">
        <f t="shared" si="0"/>
        <v>2.5333333333333332</v>
      </c>
    </row>
    <row r="29" spans="2:10" ht="17.149999999999999" customHeight="1" thickBot="1" x14ac:dyDescent="0.35">
      <c r="B29" s="10" t="s">
        <v>9</v>
      </c>
      <c r="C29" s="15">
        <f t="shared" si="0"/>
        <v>-0.75</v>
      </c>
      <c r="D29" s="15">
        <f t="shared" si="0"/>
        <v>-0.16666666666666666</v>
      </c>
      <c r="E29" s="15">
        <f t="shared" si="0"/>
        <v>-1</v>
      </c>
      <c r="F29" s="15">
        <f t="shared" si="0"/>
        <v>-0.9</v>
      </c>
    </row>
    <row r="30" spans="2:10" ht="17.149999999999999" customHeight="1" thickBot="1" x14ac:dyDescent="0.35">
      <c r="B30" s="10" t="s">
        <v>10</v>
      </c>
      <c r="C30" s="15">
        <f t="shared" si="0"/>
        <v>3</v>
      </c>
      <c r="D30" s="15" t="str">
        <f t="shared" si="0"/>
        <v>-</v>
      </c>
      <c r="E30" s="15" t="str">
        <f t="shared" si="0"/>
        <v>-</v>
      </c>
      <c r="F30" s="15">
        <f t="shared" si="0"/>
        <v>2.25</v>
      </c>
    </row>
    <row r="31" spans="2:10" ht="17.149999999999999" customHeight="1" thickBot="1" x14ac:dyDescent="0.35">
      <c r="B31" s="10" t="s">
        <v>11</v>
      </c>
      <c r="C31" s="15" t="str">
        <f t="shared" si="0"/>
        <v>-</v>
      </c>
      <c r="D31" s="15">
        <f t="shared" si="0"/>
        <v>-1</v>
      </c>
      <c r="E31" s="15" t="str">
        <f t="shared" si="0"/>
        <v>-</v>
      </c>
      <c r="F31" s="15" t="str">
        <f t="shared" si="0"/>
        <v>-</v>
      </c>
    </row>
    <row r="32" spans="2:10" ht="17.149999999999999" customHeight="1" thickBot="1" x14ac:dyDescent="0.35">
      <c r="B32" s="10" t="s">
        <v>12</v>
      </c>
      <c r="C32" s="15" t="str">
        <f t="shared" si="0"/>
        <v>-</v>
      </c>
      <c r="D32" s="15">
        <f t="shared" si="0"/>
        <v>2.1428571428571428</v>
      </c>
      <c r="E32" s="15">
        <f t="shared" si="0"/>
        <v>-0.23076923076923078</v>
      </c>
      <c r="F32" s="15">
        <f t="shared" si="0"/>
        <v>1.3636363636363635</v>
      </c>
    </row>
    <row r="33" spans="2:6" ht="17.149999999999999" customHeight="1" thickBot="1" x14ac:dyDescent="0.35">
      <c r="B33" s="10" t="s">
        <v>13</v>
      </c>
      <c r="C33" s="15" t="str">
        <f t="shared" si="0"/>
        <v>-</v>
      </c>
      <c r="D33" s="15">
        <f t="shared" si="0"/>
        <v>2</v>
      </c>
      <c r="E33" s="15">
        <f t="shared" si="0"/>
        <v>-0.66666666666666663</v>
      </c>
      <c r="F33" s="15">
        <f t="shared" si="0"/>
        <v>0.8</v>
      </c>
    </row>
    <row r="34" spans="2:6" ht="17.149999999999999" customHeight="1" thickBot="1" x14ac:dyDescent="0.35">
      <c r="B34" s="10" t="s">
        <v>14</v>
      </c>
      <c r="C34" s="15" t="str">
        <f t="shared" si="0"/>
        <v>-</v>
      </c>
      <c r="D34" s="15">
        <f t="shared" si="0"/>
        <v>1.625</v>
      </c>
      <c r="E34" s="15">
        <f t="shared" si="0"/>
        <v>0.13333333333333333</v>
      </c>
      <c r="F34" s="15">
        <f t="shared" si="0"/>
        <v>5.5555555555555552E-2</v>
      </c>
    </row>
    <row r="35" spans="2:6" ht="17.149999999999999" customHeight="1" thickBot="1" x14ac:dyDescent="0.35">
      <c r="B35" s="10" t="s">
        <v>15</v>
      </c>
      <c r="C35" s="15" t="str">
        <f t="shared" si="0"/>
        <v>-</v>
      </c>
      <c r="D35" s="15" t="str">
        <f t="shared" si="0"/>
        <v>-</v>
      </c>
      <c r="E35" s="15">
        <f t="shared" si="0"/>
        <v>0</v>
      </c>
      <c r="F35" s="15">
        <f t="shared" si="0"/>
        <v>-0.875</v>
      </c>
    </row>
    <row r="36" spans="2:6" ht="17.149999999999999" customHeight="1" thickBot="1" x14ac:dyDescent="0.35">
      <c r="B36" s="10" t="s">
        <v>16</v>
      </c>
      <c r="C36" s="15" t="str">
        <f t="shared" si="0"/>
        <v>-</v>
      </c>
      <c r="D36" s="15">
        <f t="shared" si="0"/>
        <v>2.2352941176470589</v>
      </c>
      <c r="E36" s="15">
        <f t="shared" si="0"/>
        <v>-0.31578947368421051</v>
      </c>
      <c r="F36" s="15">
        <f t="shared" si="0"/>
        <v>-0.10204081632653061</v>
      </c>
    </row>
    <row r="37" spans="2:6" ht="17.149999999999999" customHeight="1" thickBot="1" x14ac:dyDescent="0.35">
      <c r="B37" s="10" t="s">
        <v>17</v>
      </c>
      <c r="C37" s="15">
        <f t="shared" si="0"/>
        <v>28.5</v>
      </c>
      <c r="D37" s="15">
        <f t="shared" si="0"/>
        <v>10.5</v>
      </c>
      <c r="E37" s="15">
        <f t="shared" si="0"/>
        <v>12.857142857142858</v>
      </c>
      <c r="F37" s="15">
        <f t="shared" si="0"/>
        <v>3.6153846153846154</v>
      </c>
    </row>
    <row r="38" spans="2:6" ht="17.149999999999999" customHeight="1" thickBot="1" x14ac:dyDescent="0.35">
      <c r="B38" s="10" t="s">
        <v>18</v>
      </c>
      <c r="C38" s="15" t="str">
        <f t="shared" si="0"/>
        <v>-</v>
      </c>
      <c r="D38" s="15" t="str">
        <f t="shared" si="0"/>
        <v>-</v>
      </c>
      <c r="E38" s="15">
        <f t="shared" si="0"/>
        <v>0.33333333333333331</v>
      </c>
      <c r="F38" s="15" t="str">
        <f t="shared" si="0"/>
        <v>-</v>
      </c>
    </row>
    <row r="39" spans="2:6" ht="17.149999999999999" customHeight="1" thickBot="1" x14ac:dyDescent="0.35">
      <c r="B39" s="10" t="s">
        <v>19</v>
      </c>
      <c r="C39" s="15" t="str">
        <f t="shared" si="0"/>
        <v>-</v>
      </c>
      <c r="D39" s="15">
        <f t="shared" si="0"/>
        <v>1</v>
      </c>
      <c r="E39" s="15">
        <f t="shared" si="0"/>
        <v>-0.7</v>
      </c>
      <c r="F39" s="15">
        <f t="shared" si="0"/>
        <v>-0.8</v>
      </c>
    </row>
    <row r="40" spans="2:6" ht="17.149999999999999" customHeight="1" thickBot="1" x14ac:dyDescent="0.35">
      <c r="B40" s="10" t="s">
        <v>20</v>
      </c>
      <c r="C40" s="15">
        <f t="shared" si="0"/>
        <v>52.25</v>
      </c>
      <c r="D40" s="15">
        <f t="shared" si="0"/>
        <v>6.9393939393939394</v>
      </c>
      <c r="E40" s="15">
        <f t="shared" si="0"/>
        <v>1.676923076923077</v>
      </c>
      <c r="F40" s="15">
        <f t="shared" si="0"/>
        <v>2.4130434782608696</v>
      </c>
    </row>
    <row r="41" spans="2:6" ht="17.149999999999999" customHeight="1" thickBot="1" x14ac:dyDescent="0.35">
      <c r="B41" s="10" t="s">
        <v>21</v>
      </c>
      <c r="C41" s="15" t="str">
        <f t="shared" si="0"/>
        <v>-</v>
      </c>
      <c r="D41" s="15">
        <f t="shared" si="0"/>
        <v>1.3333333333333333</v>
      </c>
      <c r="E41" s="15">
        <f t="shared" si="0"/>
        <v>0.7</v>
      </c>
      <c r="F41" s="15">
        <f t="shared" si="0"/>
        <v>1.8888888888888888</v>
      </c>
    </row>
    <row r="42" spans="2:6" ht="17.25" customHeight="1" thickBot="1" x14ac:dyDescent="0.35">
      <c r="B42" s="10" t="s">
        <v>22</v>
      </c>
      <c r="C42" s="15" t="str">
        <f t="shared" si="0"/>
        <v>-</v>
      </c>
      <c r="D42" s="15" t="str">
        <f t="shared" si="0"/>
        <v>-</v>
      </c>
      <c r="E42" s="15" t="str">
        <f t="shared" si="0"/>
        <v>-</v>
      </c>
      <c r="F42" s="15" t="str">
        <f t="shared" si="0"/>
        <v>-</v>
      </c>
    </row>
    <row r="43" spans="2:6" ht="17.149999999999999" customHeight="1" thickBot="1" x14ac:dyDescent="0.35">
      <c r="B43" s="10" t="s">
        <v>23</v>
      </c>
      <c r="C43" s="15" t="str">
        <f t="shared" si="0"/>
        <v>-</v>
      </c>
      <c r="D43" s="15">
        <f t="shared" si="0"/>
        <v>0.2</v>
      </c>
      <c r="E43" s="15">
        <f t="shared" si="0"/>
        <v>-0.6</v>
      </c>
      <c r="F43" s="15">
        <f t="shared" si="0"/>
        <v>-0.08</v>
      </c>
    </row>
    <row r="44" spans="2:6" ht="17.149999999999999" customHeight="1" thickBot="1" x14ac:dyDescent="0.35">
      <c r="B44" s="10" t="s">
        <v>24</v>
      </c>
      <c r="C44" s="15" t="str">
        <f t="shared" ref="C44:F45" si="1">+IF(C22&gt;0,(G22-C22)/C22,"-")</f>
        <v>-</v>
      </c>
      <c r="D44" s="15">
        <f t="shared" si="1"/>
        <v>0</v>
      </c>
      <c r="E44" s="15" t="str">
        <f t="shared" si="1"/>
        <v>-</v>
      </c>
      <c r="F44" s="15">
        <f t="shared" si="1"/>
        <v>-0.25</v>
      </c>
    </row>
    <row r="45" spans="2:6" ht="17.149999999999999" customHeight="1" thickBot="1" x14ac:dyDescent="0.35">
      <c r="B45" s="12" t="s">
        <v>25</v>
      </c>
      <c r="C45" s="16">
        <f t="shared" si="1"/>
        <v>25.388888888888889</v>
      </c>
      <c r="D45" s="16">
        <f t="shared" si="1"/>
        <v>3.7520661157024793</v>
      </c>
      <c r="E45" s="16">
        <f t="shared" si="1"/>
        <v>1.0420560747663552</v>
      </c>
      <c r="F45" s="16">
        <f t="shared" si="1"/>
        <v>1.3754152823920265</v>
      </c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9D03-426C-42A9-ADE8-C73E7323A0E5}">
  <dimension ref="A1:AE45"/>
  <sheetViews>
    <sheetView zoomScaleNormal="100" workbookViewId="0"/>
  </sheetViews>
  <sheetFormatPr baseColWidth="10" defaultRowHeight="12.5" x14ac:dyDescent="0.25"/>
  <cols>
    <col min="1" max="1" width="8.6328125" customWidth="1"/>
    <col min="2" max="2" width="33.6328125" customWidth="1"/>
    <col min="3" max="20" width="12.36328125" customWidth="1"/>
    <col min="21" max="21" width="12.08984375" customWidth="1"/>
    <col min="22" max="54" width="12.36328125" customWidth="1"/>
  </cols>
  <sheetData>
    <row r="1" spans="1:31" ht="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40.5" customHeight="1" x14ac:dyDescent="0.4">
      <c r="A2" s="1"/>
      <c r="B2" s="3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30" customFormat="1" ht="28.5" customHeight="1" x14ac:dyDescent="0.25">
      <c r="A3" s="7"/>
      <c r="B3" s="5"/>
      <c r="C3" s="25"/>
      <c r="D3" s="2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13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39" customHeight="1" x14ac:dyDescent="0.3">
      <c r="A5" s="1"/>
      <c r="B5" s="1"/>
      <c r="C5" s="18" t="s">
        <v>0</v>
      </c>
      <c r="D5" s="18" t="s">
        <v>1</v>
      </c>
      <c r="E5" s="18" t="s">
        <v>2</v>
      </c>
      <c r="F5" s="9" t="s">
        <v>3</v>
      </c>
      <c r="G5" s="18" t="s">
        <v>4</v>
      </c>
      <c r="H5" s="18" t="s">
        <v>5</v>
      </c>
      <c r="I5" s="18" t="s">
        <v>6</v>
      </c>
      <c r="J5" s="18" t="s">
        <v>7</v>
      </c>
      <c r="K5" s="1"/>
    </row>
    <row r="6" spans="1:31" ht="17.149999999999999" customHeight="1" thickBot="1" x14ac:dyDescent="0.35">
      <c r="A6" s="1"/>
      <c r="B6" s="10" t="s">
        <v>8</v>
      </c>
      <c r="C6" s="31">
        <v>0</v>
      </c>
      <c r="D6" s="27">
        <v>3</v>
      </c>
      <c r="E6" s="27">
        <v>2</v>
      </c>
      <c r="F6" s="31">
        <v>10</v>
      </c>
      <c r="G6" s="31">
        <v>2</v>
      </c>
      <c r="H6" s="31">
        <v>3</v>
      </c>
      <c r="I6" s="31">
        <v>1</v>
      </c>
      <c r="J6" s="31">
        <v>9</v>
      </c>
      <c r="K6" s="1"/>
    </row>
    <row r="7" spans="1:31" ht="17.149999999999999" customHeight="1" thickBot="1" x14ac:dyDescent="0.35">
      <c r="A7" s="1"/>
      <c r="B7" s="10" t="s">
        <v>9</v>
      </c>
      <c r="C7" s="31">
        <v>0</v>
      </c>
      <c r="D7" s="27">
        <v>0</v>
      </c>
      <c r="E7" s="27">
        <v>4</v>
      </c>
      <c r="F7" s="31">
        <v>2</v>
      </c>
      <c r="G7" s="31">
        <v>1</v>
      </c>
      <c r="H7" s="31">
        <v>0</v>
      </c>
      <c r="I7" s="31">
        <v>0</v>
      </c>
      <c r="J7" s="31">
        <v>0</v>
      </c>
      <c r="K7" s="1"/>
    </row>
    <row r="8" spans="1:31" ht="17.149999999999999" customHeight="1" thickBot="1" x14ac:dyDescent="0.35">
      <c r="A8" s="1"/>
      <c r="B8" s="10" t="s">
        <v>10</v>
      </c>
      <c r="C8" s="31">
        <v>0</v>
      </c>
      <c r="D8" s="27">
        <v>1</v>
      </c>
      <c r="E8" s="27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1"/>
    </row>
    <row r="9" spans="1:31" ht="17.149999999999999" customHeight="1" thickBot="1" x14ac:dyDescent="0.35">
      <c r="A9" s="1"/>
      <c r="B9" s="10" t="s">
        <v>11</v>
      </c>
      <c r="C9" s="31">
        <v>0</v>
      </c>
      <c r="D9" s="27">
        <v>0</v>
      </c>
      <c r="E9" s="27">
        <v>0</v>
      </c>
      <c r="F9" s="31">
        <v>0</v>
      </c>
      <c r="G9" s="31">
        <v>0</v>
      </c>
      <c r="H9" s="31">
        <v>1</v>
      </c>
      <c r="I9" s="31">
        <v>0</v>
      </c>
      <c r="J9" s="31">
        <v>1</v>
      </c>
      <c r="K9" s="1"/>
    </row>
    <row r="10" spans="1:31" ht="17.149999999999999" customHeight="1" thickBot="1" x14ac:dyDescent="0.35">
      <c r="A10" s="1"/>
      <c r="B10" s="10" t="s">
        <v>12</v>
      </c>
      <c r="C10" s="31">
        <v>0</v>
      </c>
      <c r="D10" s="27">
        <v>1</v>
      </c>
      <c r="E10" s="27">
        <v>1</v>
      </c>
      <c r="F10" s="31">
        <v>4</v>
      </c>
      <c r="G10" s="31">
        <v>0</v>
      </c>
      <c r="H10" s="31">
        <v>1</v>
      </c>
      <c r="I10" s="31">
        <v>2</v>
      </c>
      <c r="J10" s="31">
        <v>1</v>
      </c>
      <c r="K10" s="1"/>
    </row>
    <row r="11" spans="1:31" ht="17.149999999999999" customHeight="1" thickBot="1" x14ac:dyDescent="0.35">
      <c r="A11" s="1"/>
      <c r="B11" s="10" t="s">
        <v>13</v>
      </c>
      <c r="C11" s="31">
        <v>0</v>
      </c>
      <c r="D11" s="27">
        <v>0</v>
      </c>
      <c r="E11" s="27">
        <v>0</v>
      </c>
      <c r="F11" s="31">
        <v>1</v>
      </c>
      <c r="G11" s="31">
        <v>0</v>
      </c>
      <c r="H11" s="31">
        <v>0</v>
      </c>
      <c r="I11" s="31">
        <v>0</v>
      </c>
      <c r="J11" s="31">
        <v>0</v>
      </c>
      <c r="K11" s="1"/>
    </row>
    <row r="12" spans="1:31" ht="17.149999999999999" customHeight="1" thickBot="1" x14ac:dyDescent="0.35">
      <c r="A12" s="1"/>
      <c r="B12" s="10" t="s">
        <v>14</v>
      </c>
      <c r="C12" s="31">
        <v>0</v>
      </c>
      <c r="D12" s="27">
        <v>2</v>
      </c>
      <c r="E12" s="27">
        <v>1</v>
      </c>
      <c r="F12" s="31">
        <v>0</v>
      </c>
      <c r="G12" s="31">
        <v>3</v>
      </c>
      <c r="H12" s="31">
        <v>5</v>
      </c>
      <c r="I12" s="31">
        <v>2</v>
      </c>
      <c r="J12" s="31">
        <v>2</v>
      </c>
      <c r="K12" s="1"/>
    </row>
    <row r="13" spans="1:31" ht="17.149999999999999" customHeight="1" thickBot="1" x14ac:dyDescent="0.35">
      <c r="A13" s="1"/>
      <c r="B13" s="10" t="s">
        <v>15</v>
      </c>
      <c r="C13" s="31">
        <v>0</v>
      </c>
      <c r="D13" s="27">
        <v>3</v>
      </c>
      <c r="E13" s="27">
        <v>0</v>
      </c>
      <c r="F13" s="31">
        <v>0</v>
      </c>
      <c r="G13" s="31">
        <v>0</v>
      </c>
      <c r="H13" s="31">
        <v>0</v>
      </c>
      <c r="I13" s="31">
        <v>1</v>
      </c>
      <c r="J13" s="31">
        <v>0</v>
      </c>
      <c r="K13" s="1"/>
    </row>
    <row r="14" spans="1:31" ht="17.149999999999999" customHeight="1" thickBot="1" x14ac:dyDescent="0.35">
      <c r="A14" s="1"/>
      <c r="B14" s="10" t="s">
        <v>16</v>
      </c>
      <c r="C14" s="31">
        <v>0</v>
      </c>
      <c r="D14" s="27">
        <v>6</v>
      </c>
      <c r="E14" s="27">
        <v>4</v>
      </c>
      <c r="F14" s="31">
        <v>4</v>
      </c>
      <c r="G14" s="31">
        <v>5</v>
      </c>
      <c r="H14" s="31">
        <v>6</v>
      </c>
      <c r="I14" s="31">
        <v>7</v>
      </c>
      <c r="J14" s="31">
        <v>4</v>
      </c>
      <c r="K14" s="1"/>
    </row>
    <row r="15" spans="1:31" ht="17.149999999999999" customHeight="1" thickBot="1" x14ac:dyDescent="0.35">
      <c r="A15" s="1"/>
      <c r="B15" s="10" t="s">
        <v>17</v>
      </c>
      <c r="C15" s="31">
        <v>2</v>
      </c>
      <c r="D15" s="27">
        <v>2</v>
      </c>
      <c r="E15" s="27">
        <v>1</v>
      </c>
      <c r="F15" s="31">
        <v>1</v>
      </c>
      <c r="G15" s="31">
        <v>3</v>
      </c>
      <c r="H15" s="31">
        <v>2</v>
      </c>
      <c r="I15" s="31">
        <v>3</v>
      </c>
      <c r="J15" s="31">
        <v>32</v>
      </c>
      <c r="K15" s="1"/>
    </row>
    <row r="16" spans="1:31" ht="17.149999999999999" customHeight="1" thickBot="1" x14ac:dyDescent="0.35">
      <c r="A16" s="1"/>
      <c r="B16" s="10" t="s">
        <v>18</v>
      </c>
      <c r="C16" s="31">
        <v>0</v>
      </c>
      <c r="D16" s="27">
        <v>2</v>
      </c>
      <c r="E16" s="27">
        <v>0</v>
      </c>
      <c r="F16" s="31">
        <v>1</v>
      </c>
      <c r="G16" s="31">
        <v>1</v>
      </c>
      <c r="H16" s="31">
        <v>1</v>
      </c>
      <c r="I16" s="31">
        <v>0</v>
      </c>
      <c r="J16" s="31">
        <v>0</v>
      </c>
      <c r="K16" s="1"/>
    </row>
    <row r="17" spans="1:31" ht="17.149999999999999" customHeight="1" thickBot="1" x14ac:dyDescent="0.35">
      <c r="A17" s="1"/>
      <c r="B17" s="10" t="s">
        <v>19</v>
      </c>
      <c r="C17" s="31">
        <v>0</v>
      </c>
      <c r="D17" s="27">
        <v>2</v>
      </c>
      <c r="E17" s="27">
        <v>1</v>
      </c>
      <c r="F17" s="31">
        <v>1</v>
      </c>
      <c r="G17" s="31">
        <v>1</v>
      </c>
      <c r="H17" s="31">
        <v>0</v>
      </c>
      <c r="I17" s="31">
        <v>0</v>
      </c>
      <c r="J17" s="31">
        <v>0</v>
      </c>
      <c r="K17" s="1"/>
    </row>
    <row r="18" spans="1:31" ht="17.149999999999999" customHeight="1" thickBot="1" x14ac:dyDescent="0.35">
      <c r="A18" s="1"/>
      <c r="B18" s="10" t="s">
        <v>20</v>
      </c>
      <c r="C18" s="31">
        <v>0</v>
      </c>
      <c r="D18" s="27">
        <v>30</v>
      </c>
      <c r="E18" s="27">
        <v>3</v>
      </c>
      <c r="F18" s="31">
        <v>34</v>
      </c>
      <c r="G18" s="31">
        <v>3</v>
      </c>
      <c r="H18" s="31">
        <v>22</v>
      </c>
      <c r="I18" s="31">
        <v>0</v>
      </c>
      <c r="J18" s="31">
        <v>27</v>
      </c>
      <c r="K18" s="1"/>
    </row>
    <row r="19" spans="1:31" ht="17.149999999999999" customHeight="1" thickBot="1" x14ac:dyDescent="0.35">
      <c r="A19" s="1"/>
      <c r="B19" s="10" t="s">
        <v>21</v>
      </c>
      <c r="C19" s="31">
        <v>0</v>
      </c>
      <c r="D19" s="27">
        <v>0</v>
      </c>
      <c r="E19" s="27">
        <v>0</v>
      </c>
      <c r="F19" s="31">
        <v>0</v>
      </c>
      <c r="G19" s="31">
        <v>0</v>
      </c>
      <c r="H19" s="31">
        <v>1</v>
      </c>
      <c r="I19" s="31">
        <v>0</v>
      </c>
      <c r="J19" s="31">
        <v>1</v>
      </c>
      <c r="K19" s="1"/>
    </row>
    <row r="20" spans="1:31" ht="17.149999999999999" customHeight="1" thickBot="1" x14ac:dyDescent="0.35">
      <c r="A20" s="1"/>
      <c r="B20" s="10" t="s">
        <v>22</v>
      </c>
      <c r="C20" s="31">
        <v>0</v>
      </c>
      <c r="D20" s="27">
        <v>0</v>
      </c>
      <c r="E20" s="27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1"/>
    </row>
    <row r="21" spans="1:31" ht="17.149999999999999" customHeight="1" thickBot="1" x14ac:dyDescent="0.35">
      <c r="A21" s="1"/>
      <c r="B21" s="10" t="s">
        <v>23</v>
      </c>
      <c r="C21" s="31">
        <v>0</v>
      </c>
      <c r="D21" s="27">
        <v>0</v>
      </c>
      <c r="E21" s="27">
        <v>2</v>
      </c>
      <c r="F21" s="31">
        <v>0</v>
      </c>
      <c r="G21" s="31">
        <v>1</v>
      </c>
      <c r="H21" s="31">
        <v>0</v>
      </c>
      <c r="I21" s="31">
        <v>5</v>
      </c>
      <c r="J21" s="31">
        <v>0</v>
      </c>
      <c r="K21" s="1"/>
    </row>
    <row r="22" spans="1:31" ht="17.149999999999999" customHeight="1" thickBot="1" x14ac:dyDescent="0.35">
      <c r="A22" s="1"/>
      <c r="B22" s="10" t="s">
        <v>24</v>
      </c>
      <c r="C22" s="31">
        <v>0</v>
      </c>
      <c r="D22" s="27">
        <v>0</v>
      </c>
      <c r="E22" s="27">
        <v>1</v>
      </c>
      <c r="F22" s="31">
        <v>1</v>
      </c>
      <c r="G22" s="31">
        <v>0</v>
      </c>
      <c r="H22" s="31">
        <v>0</v>
      </c>
      <c r="I22" s="31">
        <v>0</v>
      </c>
      <c r="J22" s="31">
        <v>0</v>
      </c>
      <c r="K22" s="1"/>
    </row>
    <row r="23" spans="1:31" ht="17.149999999999999" customHeight="1" thickBot="1" x14ac:dyDescent="0.35">
      <c r="A23" s="1"/>
      <c r="B23" s="12" t="s">
        <v>25</v>
      </c>
      <c r="C23" s="13">
        <v>2</v>
      </c>
      <c r="D23" s="13">
        <v>52</v>
      </c>
      <c r="E23" s="13">
        <v>20</v>
      </c>
      <c r="F23" s="13">
        <v>59</v>
      </c>
      <c r="G23" s="13">
        <v>20</v>
      </c>
      <c r="H23" s="13">
        <v>42</v>
      </c>
      <c r="I23" s="13">
        <v>21</v>
      </c>
      <c r="J23" s="13">
        <v>77</v>
      </c>
      <c r="K23" s="1"/>
    </row>
    <row r="24" spans="1:31" ht="28.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33" customHeight="1" x14ac:dyDescent="0.4">
      <c r="A25" s="1"/>
      <c r="B25" s="51"/>
      <c r="C25" s="51"/>
      <c r="D25" s="51"/>
      <c r="E25" s="5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39" customHeight="1" x14ac:dyDescent="0.3">
      <c r="A27" s="1"/>
      <c r="B27" s="1"/>
      <c r="C27" s="8" t="s">
        <v>32</v>
      </c>
      <c r="D27" s="8" t="s">
        <v>33</v>
      </c>
      <c r="E27" s="8" t="s">
        <v>34</v>
      </c>
      <c r="F27" s="8" t="s">
        <v>35</v>
      </c>
      <c r="G27" s="1"/>
      <c r="H27" s="1"/>
      <c r="I27" s="1"/>
    </row>
    <row r="28" spans="1:31" ht="17.149999999999999" customHeight="1" thickBot="1" x14ac:dyDescent="0.35">
      <c r="A28" s="1"/>
      <c r="B28" s="10" t="s">
        <v>8</v>
      </c>
      <c r="C28" s="15" t="str">
        <f>+IF(C6&gt;0,(G6-C6)/C6,"-")</f>
        <v>-</v>
      </c>
      <c r="D28" s="15">
        <f>+IF(D6&gt;0,(H6-D6)/D6,"-")</f>
        <v>0</v>
      </c>
      <c r="E28" s="15">
        <f>+IF(E6&gt;0,(I6-E6)/E6,"-")</f>
        <v>-0.5</v>
      </c>
      <c r="F28" s="15">
        <f>+IF(F6&gt;0,(J6-F6)/F6,"-")</f>
        <v>-0.1</v>
      </c>
      <c r="G28" s="1"/>
      <c r="H28" s="1"/>
      <c r="I28" s="1"/>
    </row>
    <row r="29" spans="1:31" ht="17.149999999999999" customHeight="1" thickBot="1" x14ac:dyDescent="0.35">
      <c r="A29" s="1"/>
      <c r="B29" s="10" t="s">
        <v>9</v>
      </c>
      <c r="C29" s="15" t="str">
        <f t="shared" ref="C29:F44" si="0">+IF(C7&gt;0,(G7-C7)/C7,"-")</f>
        <v>-</v>
      </c>
      <c r="D29" s="15" t="str">
        <f t="shared" si="0"/>
        <v>-</v>
      </c>
      <c r="E29" s="15">
        <f t="shared" si="0"/>
        <v>-1</v>
      </c>
      <c r="F29" s="15">
        <f t="shared" si="0"/>
        <v>-1</v>
      </c>
      <c r="G29" s="1"/>
      <c r="H29" s="1"/>
      <c r="I29" s="1"/>
    </row>
    <row r="30" spans="1:31" ht="17.149999999999999" customHeight="1" thickBot="1" x14ac:dyDescent="0.35">
      <c r="A30" s="1"/>
      <c r="B30" s="10" t="s">
        <v>10</v>
      </c>
      <c r="C30" s="15" t="str">
        <f t="shared" si="0"/>
        <v>-</v>
      </c>
      <c r="D30" s="15">
        <f t="shared" si="0"/>
        <v>-1</v>
      </c>
      <c r="E30" s="15" t="str">
        <f t="shared" si="0"/>
        <v>-</v>
      </c>
      <c r="F30" s="15" t="str">
        <f t="shared" si="0"/>
        <v>-</v>
      </c>
      <c r="G30" s="1"/>
      <c r="H30" s="1"/>
      <c r="I30" s="1"/>
    </row>
    <row r="31" spans="1:31" ht="17.149999999999999" customHeight="1" thickBot="1" x14ac:dyDescent="0.35">
      <c r="A31" s="1"/>
      <c r="B31" s="10" t="s">
        <v>11</v>
      </c>
      <c r="C31" s="15" t="str">
        <f t="shared" si="0"/>
        <v>-</v>
      </c>
      <c r="D31" s="15" t="str">
        <f t="shared" si="0"/>
        <v>-</v>
      </c>
      <c r="E31" s="15" t="str">
        <f t="shared" si="0"/>
        <v>-</v>
      </c>
      <c r="F31" s="15" t="str">
        <f t="shared" si="0"/>
        <v>-</v>
      </c>
      <c r="G31" s="1"/>
      <c r="H31" s="1"/>
      <c r="I31" s="1"/>
    </row>
    <row r="32" spans="1:31" ht="17.149999999999999" customHeight="1" thickBot="1" x14ac:dyDescent="0.35">
      <c r="A32" s="1"/>
      <c r="B32" s="10" t="s">
        <v>12</v>
      </c>
      <c r="C32" s="15" t="str">
        <f t="shared" si="0"/>
        <v>-</v>
      </c>
      <c r="D32" s="15">
        <f t="shared" si="0"/>
        <v>0</v>
      </c>
      <c r="E32" s="15">
        <f t="shared" si="0"/>
        <v>1</v>
      </c>
      <c r="F32" s="15">
        <f t="shared" si="0"/>
        <v>-0.75</v>
      </c>
      <c r="G32" s="1"/>
      <c r="H32" s="1"/>
      <c r="I32" s="1"/>
    </row>
    <row r="33" spans="1:9" ht="17.149999999999999" customHeight="1" thickBot="1" x14ac:dyDescent="0.35">
      <c r="A33" s="1"/>
      <c r="B33" s="10" t="s">
        <v>13</v>
      </c>
      <c r="C33" s="15" t="str">
        <f t="shared" si="0"/>
        <v>-</v>
      </c>
      <c r="D33" s="15" t="str">
        <f t="shared" si="0"/>
        <v>-</v>
      </c>
      <c r="E33" s="15" t="str">
        <f t="shared" si="0"/>
        <v>-</v>
      </c>
      <c r="F33" s="15">
        <f t="shared" si="0"/>
        <v>-1</v>
      </c>
      <c r="G33" s="1"/>
      <c r="H33" s="1"/>
      <c r="I33" s="1"/>
    </row>
    <row r="34" spans="1:9" ht="17.149999999999999" customHeight="1" thickBot="1" x14ac:dyDescent="0.35">
      <c r="A34" s="1"/>
      <c r="B34" s="10" t="s">
        <v>14</v>
      </c>
      <c r="C34" s="15" t="str">
        <f t="shared" si="0"/>
        <v>-</v>
      </c>
      <c r="D34" s="15">
        <f t="shared" si="0"/>
        <v>1.5</v>
      </c>
      <c r="E34" s="15">
        <f t="shared" si="0"/>
        <v>1</v>
      </c>
      <c r="F34" s="15" t="str">
        <f t="shared" si="0"/>
        <v>-</v>
      </c>
      <c r="G34" s="1"/>
      <c r="H34" s="1"/>
      <c r="I34" s="1"/>
    </row>
    <row r="35" spans="1:9" ht="17.149999999999999" customHeight="1" thickBot="1" x14ac:dyDescent="0.35">
      <c r="A35" s="1"/>
      <c r="B35" s="10" t="s">
        <v>15</v>
      </c>
      <c r="C35" s="15" t="str">
        <f t="shared" si="0"/>
        <v>-</v>
      </c>
      <c r="D35" s="15">
        <f t="shared" si="0"/>
        <v>-1</v>
      </c>
      <c r="E35" s="15" t="str">
        <f t="shared" si="0"/>
        <v>-</v>
      </c>
      <c r="F35" s="15" t="str">
        <f t="shared" si="0"/>
        <v>-</v>
      </c>
      <c r="G35" s="1"/>
      <c r="H35" s="1"/>
      <c r="I35" s="1"/>
    </row>
    <row r="36" spans="1:9" ht="17.149999999999999" customHeight="1" thickBot="1" x14ac:dyDescent="0.35">
      <c r="A36" s="1"/>
      <c r="B36" s="10" t="s">
        <v>16</v>
      </c>
      <c r="C36" s="15" t="str">
        <f t="shared" si="0"/>
        <v>-</v>
      </c>
      <c r="D36" s="15">
        <f t="shared" si="0"/>
        <v>0</v>
      </c>
      <c r="E36" s="15">
        <f t="shared" si="0"/>
        <v>0.75</v>
      </c>
      <c r="F36" s="15">
        <f t="shared" si="0"/>
        <v>0</v>
      </c>
      <c r="G36" s="1"/>
      <c r="H36" s="1"/>
      <c r="I36" s="1"/>
    </row>
    <row r="37" spans="1:9" ht="17.149999999999999" customHeight="1" thickBot="1" x14ac:dyDescent="0.35">
      <c r="A37" s="1"/>
      <c r="B37" s="10" t="s">
        <v>17</v>
      </c>
      <c r="C37" s="15">
        <f t="shared" si="0"/>
        <v>0.5</v>
      </c>
      <c r="D37" s="15">
        <f t="shared" si="0"/>
        <v>0</v>
      </c>
      <c r="E37" s="15">
        <f t="shared" si="0"/>
        <v>2</v>
      </c>
      <c r="F37" s="15">
        <f t="shared" si="0"/>
        <v>31</v>
      </c>
      <c r="G37" s="1"/>
      <c r="H37" s="1"/>
      <c r="I37" s="1"/>
    </row>
    <row r="38" spans="1:9" ht="17.149999999999999" customHeight="1" thickBot="1" x14ac:dyDescent="0.35">
      <c r="A38" s="1"/>
      <c r="B38" s="10" t="s">
        <v>18</v>
      </c>
      <c r="C38" s="15" t="str">
        <f t="shared" si="0"/>
        <v>-</v>
      </c>
      <c r="D38" s="15">
        <f t="shared" si="0"/>
        <v>-0.5</v>
      </c>
      <c r="E38" s="15" t="str">
        <f t="shared" si="0"/>
        <v>-</v>
      </c>
      <c r="F38" s="15">
        <f t="shared" si="0"/>
        <v>-1</v>
      </c>
      <c r="G38" s="1"/>
      <c r="H38" s="1"/>
      <c r="I38" s="1"/>
    </row>
    <row r="39" spans="1:9" ht="17.149999999999999" customHeight="1" thickBot="1" x14ac:dyDescent="0.35">
      <c r="A39" s="1"/>
      <c r="B39" s="10" t="s">
        <v>19</v>
      </c>
      <c r="C39" s="15" t="str">
        <f t="shared" si="0"/>
        <v>-</v>
      </c>
      <c r="D39" s="15">
        <f t="shared" si="0"/>
        <v>-1</v>
      </c>
      <c r="E39" s="15">
        <f t="shared" si="0"/>
        <v>-1</v>
      </c>
      <c r="F39" s="15">
        <f t="shared" si="0"/>
        <v>-1</v>
      </c>
      <c r="G39" s="1"/>
      <c r="H39" s="1"/>
      <c r="I39" s="1"/>
    </row>
    <row r="40" spans="1:9" ht="17.149999999999999" customHeight="1" thickBot="1" x14ac:dyDescent="0.35">
      <c r="A40" s="1"/>
      <c r="B40" s="10" t="s">
        <v>20</v>
      </c>
      <c r="C40" s="15" t="str">
        <f t="shared" si="0"/>
        <v>-</v>
      </c>
      <c r="D40" s="15">
        <f t="shared" si="0"/>
        <v>-0.26666666666666666</v>
      </c>
      <c r="E40" s="15">
        <f t="shared" si="0"/>
        <v>-1</v>
      </c>
      <c r="F40" s="15">
        <f t="shared" si="0"/>
        <v>-0.20588235294117646</v>
      </c>
      <c r="G40" s="1"/>
      <c r="H40" s="1"/>
      <c r="I40" s="1"/>
    </row>
    <row r="41" spans="1:9" ht="17.149999999999999" customHeight="1" thickBot="1" x14ac:dyDescent="0.35">
      <c r="A41" s="1"/>
      <c r="B41" s="10" t="s">
        <v>21</v>
      </c>
      <c r="C41" s="15" t="str">
        <f t="shared" si="0"/>
        <v>-</v>
      </c>
      <c r="D41" s="15" t="str">
        <f t="shared" si="0"/>
        <v>-</v>
      </c>
      <c r="E41" s="15" t="str">
        <f t="shared" si="0"/>
        <v>-</v>
      </c>
      <c r="F41" s="15" t="str">
        <f t="shared" si="0"/>
        <v>-</v>
      </c>
      <c r="G41" s="1"/>
      <c r="H41" s="1"/>
      <c r="I41" s="1"/>
    </row>
    <row r="42" spans="1:9" ht="17.149999999999999" customHeight="1" thickBot="1" x14ac:dyDescent="0.35">
      <c r="A42" s="1"/>
      <c r="B42" s="10" t="s">
        <v>22</v>
      </c>
      <c r="C42" s="15" t="str">
        <f t="shared" si="0"/>
        <v>-</v>
      </c>
      <c r="D42" s="15" t="str">
        <f t="shared" si="0"/>
        <v>-</v>
      </c>
      <c r="E42" s="15" t="str">
        <f t="shared" si="0"/>
        <v>-</v>
      </c>
      <c r="F42" s="15" t="str">
        <f t="shared" si="0"/>
        <v>-</v>
      </c>
      <c r="G42" s="1"/>
      <c r="H42" s="1"/>
      <c r="I42" s="1"/>
    </row>
    <row r="43" spans="1:9" ht="17.149999999999999" customHeight="1" thickBot="1" x14ac:dyDescent="0.35">
      <c r="A43" s="1"/>
      <c r="B43" s="10" t="s">
        <v>23</v>
      </c>
      <c r="C43" s="15" t="str">
        <f t="shared" si="0"/>
        <v>-</v>
      </c>
      <c r="D43" s="15" t="str">
        <f t="shared" si="0"/>
        <v>-</v>
      </c>
      <c r="E43" s="15">
        <f t="shared" si="0"/>
        <v>1.5</v>
      </c>
      <c r="F43" s="15" t="str">
        <f t="shared" si="0"/>
        <v>-</v>
      </c>
      <c r="G43" s="1"/>
      <c r="H43" s="1"/>
      <c r="I43" s="1"/>
    </row>
    <row r="44" spans="1:9" ht="17.149999999999999" customHeight="1" thickBot="1" x14ac:dyDescent="0.35">
      <c r="A44" s="1"/>
      <c r="B44" s="10" t="s">
        <v>24</v>
      </c>
      <c r="C44" s="32" t="str">
        <f t="shared" si="0"/>
        <v>-</v>
      </c>
      <c r="D44" s="15" t="str">
        <f t="shared" si="0"/>
        <v>-</v>
      </c>
      <c r="E44" s="15">
        <f t="shared" si="0"/>
        <v>-1</v>
      </c>
      <c r="F44" s="15">
        <f t="shared" si="0"/>
        <v>-1</v>
      </c>
      <c r="G44" s="1"/>
      <c r="H44" s="1"/>
      <c r="I44" s="1"/>
    </row>
    <row r="45" spans="1:9" ht="17.149999999999999" customHeight="1" thickBot="1" x14ac:dyDescent="0.35">
      <c r="A45" s="1"/>
      <c r="B45" s="12" t="s">
        <v>25</v>
      </c>
      <c r="C45" s="16">
        <f t="shared" ref="C45:F45" si="1">+IF(C23&gt;0,(G23-C23)/C23,"-")</f>
        <v>9</v>
      </c>
      <c r="D45" s="16">
        <f t="shared" si="1"/>
        <v>-0.19230769230769232</v>
      </c>
      <c r="E45" s="16">
        <f t="shared" si="1"/>
        <v>0.05</v>
      </c>
      <c r="F45" s="16">
        <f t="shared" si="1"/>
        <v>0.30508474576271188</v>
      </c>
      <c r="G45" s="1"/>
      <c r="H45" s="1"/>
      <c r="I45" s="1"/>
    </row>
  </sheetData>
  <mergeCells count="1">
    <mergeCell ref="B25:E25"/>
  </mergeCell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222D-D73D-4C06-8666-85FD2EF92CFF}">
  <dimension ref="B2:Q45"/>
  <sheetViews>
    <sheetView topLeftCell="A5" zoomScaleNormal="100" workbookViewId="0">
      <selection activeCell="M38" sqref="M38"/>
    </sheetView>
  </sheetViews>
  <sheetFormatPr baseColWidth="10" defaultColWidth="11.453125" defaultRowHeight="13" x14ac:dyDescent="0.3"/>
  <cols>
    <col min="1" max="1" width="8.6328125" style="1" customWidth="1"/>
    <col min="2" max="2" width="33.08984375" style="1" customWidth="1"/>
    <col min="3" max="90" width="12.36328125" style="1" customWidth="1"/>
    <col min="91" max="16384" width="11.453125" style="1"/>
  </cols>
  <sheetData>
    <row r="2" spans="2:17" ht="40.5" customHeight="1" x14ac:dyDescent="0.4">
      <c r="B2" s="3"/>
      <c r="C2" s="2"/>
      <c r="D2" s="2"/>
      <c r="Q2" s="24"/>
    </row>
    <row r="3" spans="2:17" s="7" customFormat="1" ht="28.5" customHeight="1" x14ac:dyDescent="0.25">
      <c r="B3" s="33"/>
      <c r="C3" s="25"/>
      <c r="D3" s="25"/>
    </row>
    <row r="4" spans="2:17" ht="16" x14ac:dyDescent="0.4">
      <c r="B4" s="34"/>
    </row>
    <row r="5" spans="2:17" ht="39" customHeight="1" x14ac:dyDescent="0.3">
      <c r="C5" s="18" t="s">
        <v>0</v>
      </c>
      <c r="D5" s="18" t="s">
        <v>1</v>
      </c>
      <c r="E5" s="18" t="s">
        <v>2</v>
      </c>
      <c r="F5" s="9" t="s">
        <v>3</v>
      </c>
      <c r="G5" s="18" t="s">
        <v>4</v>
      </c>
      <c r="H5" s="18" t="s">
        <v>5</v>
      </c>
      <c r="I5" s="18" t="s">
        <v>6</v>
      </c>
      <c r="J5" s="18" t="s">
        <v>7</v>
      </c>
    </row>
    <row r="6" spans="2:17" ht="17.149999999999999" customHeight="1" thickBot="1" x14ac:dyDescent="0.35">
      <c r="B6" s="10" t="s">
        <v>8</v>
      </c>
      <c r="C6" s="27">
        <v>7</v>
      </c>
      <c r="D6" s="27">
        <v>15</v>
      </c>
      <c r="E6" s="27">
        <v>14</v>
      </c>
      <c r="F6" s="27">
        <v>30</v>
      </c>
      <c r="G6" s="27">
        <v>47</v>
      </c>
      <c r="H6" s="27">
        <v>78</v>
      </c>
      <c r="I6" s="27">
        <v>59</v>
      </c>
      <c r="J6" s="27">
        <v>106</v>
      </c>
    </row>
    <row r="7" spans="2:17" ht="17.149999999999999" customHeight="1" thickBot="1" x14ac:dyDescent="0.35">
      <c r="B7" s="10" t="s">
        <v>9</v>
      </c>
      <c r="C7" s="27">
        <v>4</v>
      </c>
      <c r="D7" s="27">
        <v>6</v>
      </c>
      <c r="E7" s="27">
        <v>6</v>
      </c>
      <c r="F7" s="27">
        <v>10</v>
      </c>
      <c r="G7" s="27">
        <v>1</v>
      </c>
      <c r="H7" s="27">
        <v>6</v>
      </c>
      <c r="I7" s="27">
        <v>0</v>
      </c>
      <c r="J7" s="27">
        <v>2</v>
      </c>
    </row>
    <row r="8" spans="2:17" ht="17.149999999999999" customHeight="1" thickBot="1" x14ac:dyDescent="0.35">
      <c r="B8" s="10" t="s">
        <v>10</v>
      </c>
      <c r="C8" s="27">
        <v>1</v>
      </c>
      <c r="D8" s="27">
        <v>0</v>
      </c>
      <c r="E8" s="27">
        <v>0</v>
      </c>
      <c r="F8" s="27">
        <v>6</v>
      </c>
      <c r="G8" s="27">
        <v>4</v>
      </c>
      <c r="H8" s="27">
        <v>16</v>
      </c>
      <c r="I8" s="27">
        <v>6</v>
      </c>
      <c r="J8" s="27">
        <v>13</v>
      </c>
    </row>
    <row r="9" spans="2:17" ht="17.149999999999999" customHeight="1" thickBot="1" x14ac:dyDescent="0.35">
      <c r="B9" s="10" t="s">
        <v>11</v>
      </c>
      <c r="C9" s="27">
        <v>0</v>
      </c>
      <c r="D9" s="27">
        <v>3</v>
      </c>
      <c r="E9" s="27">
        <v>0</v>
      </c>
      <c r="F9" s="27">
        <v>0</v>
      </c>
      <c r="G9" s="27">
        <v>0</v>
      </c>
      <c r="H9" s="27">
        <v>0</v>
      </c>
      <c r="I9" s="27">
        <v>6</v>
      </c>
      <c r="J9" s="27">
        <v>4</v>
      </c>
    </row>
    <row r="10" spans="2:17" ht="17.149999999999999" customHeight="1" thickBot="1" x14ac:dyDescent="0.35">
      <c r="B10" s="10" t="s">
        <v>12</v>
      </c>
      <c r="C10" s="27">
        <v>0</v>
      </c>
      <c r="D10" s="27">
        <v>7</v>
      </c>
      <c r="E10" s="27">
        <v>14</v>
      </c>
      <c r="F10" s="27">
        <v>12</v>
      </c>
      <c r="G10" s="27">
        <v>16</v>
      </c>
      <c r="H10" s="27">
        <v>22</v>
      </c>
      <c r="I10" s="27">
        <v>11</v>
      </c>
      <c r="J10" s="27">
        <v>26</v>
      </c>
    </row>
    <row r="11" spans="2:17" ht="17.149999999999999" customHeight="1" thickBot="1" x14ac:dyDescent="0.35">
      <c r="B11" s="10" t="s">
        <v>13</v>
      </c>
      <c r="C11" s="27">
        <v>0</v>
      </c>
      <c r="D11" s="27">
        <v>2</v>
      </c>
      <c r="E11" s="27">
        <v>6</v>
      </c>
      <c r="F11" s="27">
        <v>6</v>
      </c>
      <c r="G11" s="27">
        <v>10</v>
      </c>
      <c r="H11" s="27">
        <v>6</v>
      </c>
      <c r="I11" s="27">
        <v>2</v>
      </c>
      <c r="J11" s="27">
        <v>9</v>
      </c>
    </row>
    <row r="12" spans="2:17" ht="17.149999999999999" customHeight="1" thickBot="1" x14ac:dyDescent="0.35">
      <c r="B12" s="10" t="s">
        <v>14</v>
      </c>
      <c r="C12" s="27">
        <v>0</v>
      </c>
      <c r="D12" s="27">
        <v>8</v>
      </c>
      <c r="E12" s="27">
        <v>15</v>
      </c>
      <c r="F12" s="27">
        <v>18</v>
      </c>
      <c r="G12" s="27">
        <v>14</v>
      </c>
      <c r="H12" s="27">
        <v>21</v>
      </c>
      <c r="I12" s="27">
        <v>18</v>
      </c>
      <c r="J12" s="27">
        <v>20</v>
      </c>
    </row>
    <row r="13" spans="2:17" ht="17.149999999999999" customHeight="1" thickBot="1" x14ac:dyDescent="0.35">
      <c r="B13" s="10" t="s">
        <v>15</v>
      </c>
      <c r="C13" s="27">
        <v>0</v>
      </c>
      <c r="D13" s="27">
        <v>0</v>
      </c>
      <c r="E13" s="27">
        <v>2</v>
      </c>
      <c r="F13" s="27">
        <v>8</v>
      </c>
      <c r="G13" s="27">
        <v>10</v>
      </c>
      <c r="H13" s="27">
        <v>3</v>
      </c>
      <c r="I13" s="27">
        <v>2</v>
      </c>
      <c r="J13" s="27">
        <v>1</v>
      </c>
    </row>
    <row r="14" spans="2:17" ht="17.149999999999999" customHeight="1" thickBot="1" x14ac:dyDescent="0.35">
      <c r="B14" s="10" t="s">
        <v>16</v>
      </c>
      <c r="C14" s="27">
        <v>0</v>
      </c>
      <c r="D14" s="27">
        <v>17</v>
      </c>
      <c r="E14" s="27">
        <v>38</v>
      </c>
      <c r="F14" s="27">
        <v>51</v>
      </c>
      <c r="G14" s="27">
        <v>62</v>
      </c>
      <c r="H14" s="27">
        <v>58</v>
      </c>
      <c r="I14" s="27">
        <v>27</v>
      </c>
      <c r="J14" s="27">
        <v>46</v>
      </c>
    </row>
    <row r="15" spans="2:17" ht="17.149999999999999" customHeight="1" thickBot="1" x14ac:dyDescent="0.35">
      <c r="B15" s="10" t="s">
        <v>17</v>
      </c>
      <c r="C15" s="27">
        <v>2</v>
      </c>
      <c r="D15" s="27">
        <v>6</v>
      </c>
      <c r="E15" s="27">
        <v>7</v>
      </c>
      <c r="F15" s="27">
        <v>26</v>
      </c>
      <c r="G15" s="27">
        <v>59</v>
      </c>
      <c r="H15" s="27">
        <v>70</v>
      </c>
      <c r="I15" s="27">
        <v>100</v>
      </c>
      <c r="J15" s="27">
        <v>120</v>
      </c>
    </row>
    <row r="16" spans="2:17" ht="17.149999999999999" customHeight="1" thickBot="1" x14ac:dyDescent="0.35">
      <c r="B16" s="10" t="s">
        <v>18</v>
      </c>
      <c r="C16" s="27">
        <v>0</v>
      </c>
      <c r="D16" s="27">
        <v>0</v>
      </c>
      <c r="E16" s="27">
        <v>3</v>
      </c>
      <c r="F16" s="27">
        <v>0</v>
      </c>
      <c r="G16" s="27">
        <v>5</v>
      </c>
      <c r="H16" s="27">
        <v>5</v>
      </c>
      <c r="I16" s="27">
        <v>4</v>
      </c>
      <c r="J16" s="27">
        <v>3</v>
      </c>
    </row>
    <row r="17" spans="2:11" ht="17.149999999999999" customHeight="1" thickBot="1" x14ac:dyDescent="0.35">
      <c r="B17" s="10" t="s">
        <v>19</v>
      </c>
      <c r="C17" s="27">
        <v>0</v>
      </c>
      <c r="D17" s="27">
        <v>2</v>
      </c>
      <c r="E17" s="27">
        <v>10</v>
      </c>
      <c r="F17" s="27">
        <v>10</v>
      </c>
      <c r="G17" s="27">
        <v>6</v>
      </c>
      <c r="H17" s="27">
        <v>4</v>
      </c>
      <c r="I17" s="27">
        <v>3</v>
      </c>
      <c r="J17" s="27">
        <v>2</v>
      </c>
    </row>
    <row r="18" spans="2:11" ht="17.149999999999999" customHeight="1" thickBot="1" x14ac:dyDescent="0.35">
      <c r="B18" s="10" t="s">
        <v>20</v>
      </c>
      <c r="C18" s="27">
        <v>4</v>
      </c>
      <c r="D18" s="27">
        <v>33</v>
      </c>
      <c r="E18" s="27">
        <v>66</v>
      </c>
      <c r="F18" s="27">
        <v>92</v>
      </c>
      <c r="G18" s="27">
        <v>226</v>
      </c>
      <c r="H18" s="27">
        <v>266</v>
      </c>
      <c r="I18" s="27">
        <v>174</v>
      </c>
      <c r="J18" s="27">
        <v>318</v>
      </c>
    </row>
    <row r="19" spans="2:11" ht="17.149999999999999" customHeight="1" thickBot="1" x14ac:dyDescent="0.35">
      <c r="B19" s="10" t="s">
        <v>21</v>
      </c>
      <c r="C19" s="27">
        <v>0</v>
      </c>
      <c r="D19" s="27">
        <v>6</v>
      </c>
      <c r="E19" s="27">
        <v>10</v>
      </c>
      <c r="F19" s="27">
        <v>9</v>
      </c>
      <c r="G19" s="27">
        <v>20</v>
      </c>
      <c r="H19" s="27">
        <v>16</v>
      </c>
      <c r="I19" s="27">
        <v>17</v>
      </c>
      <c r="J19" s="27">
        <v>30</v>
      </c>
    </row>
    <row r="20" spans="2:11" ht="17.149999999999999" customHeight="1" thickBot="1" x14ac:dyDescent="0.35">
      <c r="B20" s="10" t="s">
        <v>22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1</v>
      </c>
    </row>
    <row r="21" spans="2:11" ht="17.149999999999999" customHeight="1" thickBot="1" x14ac:dyDescent="0.35">
      <c r="B21" s="10" t="s">
        <v>23</v>
      </c>
      <c r="C21" s="27">
        <v>0</v>
      </c>
      <c r="D21" s="27">
        <v>10</v>
      </c>
      <c r="E21" s="27">
        <v>25</v>
      </c>
      <c r="F21" s="27">
        <v>25</v>
      </c>
      <c r="G21" s="27">
        <v>15</v>
      </c>
      <c r="H21" s="27">
        <v>13</v>
      </c>
      <c r="I21" s="27">
        <v>10</v>
      </c>
      <c r="J21" s="27">
        <v>23</v>
      </c>
    </row>
    <row r="22" spans="2:11" ht="17.149999999999999" customHeight="1" thickBot="1" x14ac:dyDescent="0.35">
      <c r="B22" s="10" t="s">
        <v>24</v>
      </c>
      <c r="C22" s="27">
        <v>0</v>
      </c>
      <c r="D22" s="27">
        <v>6</v>
      </c>
      <c r="E22" s="27">
        <v>0</v>
      </c>
      <c r="F22" s="27">
        <v>4</v>
      </c>
      <c r="G22" s="27">
        <v>0</v>
      </c>
      <c r="H22" s="27">
        <v>6</v>
      </c>
      <c r="I22" s="27">
        <v>5</v>
      </c>
      <c r="J22" s="27">
        <v>3</v>
      </c>
    </row>
    <row r="23" spans="2:11" ht="17.149999999999999" customHeight="1" thickBot="1" x14ac:dyDescent="0.35">
      <c r="B23" s="12" t="s">
        <v>25</v>
      </c>
      <c r="C23" s="13">
        <v>18</v>
      </c>
      <c r="D23" s="13">
        <v>121</v>
      </c>
      <c r="E23" s="13">
        <v>216</v>
      </c>
      <c r="F23" s="13">
        <v>307</v>
      </c>
      <c r="G23" s="13">
        <v>495</v>
      </c>
      <c r="H23" s="13">
        <v>590</v>
      </c>
      <c r="I23" s="13">
        <v>444</v>
      </c>
      <c r="J23" s="13">
        <v>727</v>
      </c>
    </row>
    <row r="24" spans="2:11" ht="25.5" customHeight="1" x14ac:dyDescent="0.3">
      <c r="K24" s="29"/>
    </row>
    <row r="25" spans="2:11" ht="33.75" customHeight="1" x14ac:dyDescent="0.4">
      <c r="B25" s="14"/>
      <c r="C25" s="14"/>
      <c r="D25" s="14"/>
      <c r="E25" s="14"/>
    </row>
    <row r="27" spans="2:11" ht="39" customHeight="1" x14ac:dyDescent="0.3">
      <c r="C27" s="8" t="s">
        <v>32</v>
      </c>
      <c r="D27" s="8" t="s">
        <v>33</v>
      </c>
      <c r="E27" s="8" t="s">
        <v>34</v>
      </c>
      <c r="F27" s="8" t="s">
        <v>35</v>
      </c>
    </row>
    <row r="28" spans="2:11" ht="17.149999999999999" customHeight="1" thickBot="1" x14ac:dyDescent="0.35">
      <c r="B28" s="10" t="s">
        <v>8</v>
      </c>
      <c r="C28" s="15">
        <f>+IF(C6&gt;0,(G6-C6)/C6,"-")</f>
        <v>5.7142857142857144</v>
      </c>
      <c r="D28" s="15">
        <f>+IF(D6&gt;0,(H6-D6)/D6,"-")</f>
        <v>4.2</v>
      </c>
      <c r="E28" s="15">
        <f>+IF(E6&gt;0,(I6-E6)/E6,"-")</f>
        <v>3.2142857142857144</v>
      </c>
      <c r="F28" s="15">
        <f>+IF(F6&gt;0,(J6-F6)/F6,"-")</f>
        <v>2.5333333333333332</v>
      </c>
    </row>
    <row r="29" spans="2:11" ht="17.149999999999999" customHeight="1" thickBot="1" x14ac:dyDescent="0.35">
      <c r="B29" s="10" t="s">
        <v>9</v>
      </c>
      <c r="C29" s="15">
        <f t="shared" ref="C29:F44" si="0">+IF(C7&gt;0,(G7-C7)/C7,"-")</f>
        <v>-0.75</v>
      </c>
      <c r="D29" s="15">
        <f t="shared" si="0"/>
        <v>0</v>
      </c>
      <c r="E29" s="15">
        <f t="shared" si="0"/>
        <v>-1</v>
      </c>
      <c r="F29" s="15">
        <f t="shared" si="0"/>
        <v>-0.8</v>
      </c>
    </row>
    <row r="30" spans="2:11" ht="17.149999999999999" customHeight="1" thickBot="1" x14ac:dyDescent="0.35">
      <c r="B30" s="10" t="s">
        <v>10</v>
      </c>
      <c r="C30" s="15">
        <f t="shared" si="0"/>
        <v>3</v>
      </c>
      <c r="D30" s="15" t="str">
        <f t="shared" si="0"/>
        <v>-</v>
      </c>
      <c r="E30" s="15" t="str">
        <f t="shared" si="0"/>
        <v>-</v>
      </c>
      <c r="F30" s="15">
        <f t="shared" si="0"/>
        <v>1.1666666666666667</v>
      </c>
    </row>
    <row r="31" spans="2:11" ht="17.149999999999999" customHeight="1" thickBot="1" x14ac:dyDescent="0.35">
      <c r="B31" s="10" t="s">
        <v>11</v>
      </c>
      <c r="C31" s="15" t="str">
        <f t="shared" si="0"/>
        <v>-</v>
      </c>
      <c r="D31" s="15">
        <f t="shared" si="0"/>
        <v>-1</v>
      </c>
      <c r="E31" s="15" t="str">
        <f t="shared" si="0"/>
        <v>-</v>
      </c>
      <c r="F31" s="15" t="str">
        <f t="shared" si="0"/>
        <v>-</v>
      </c>
    </row>
    <row r="32" spans="2:11" ht="17.149999999999999" customHeight="1" thickBot="1" x14ac:dyDescent="0.35">
      <c r="B32" s="10" t="s">
        <v>12</v>
      </c>
      <c r="C32" s="15" t="str">
        <f t="shared" si="0"/>
        <v>-</v>
      </c>
      <c r="D32" s="15">
        <f t="shared" si="0"/>
        <v>2.1428571428571428</v>
      </c>
      <c r="E32" s="15">
        <f t="shared" si="0"/>
        <v>-0.21428571428571427</v>
      </c>
      <c r="F32" s="15">
        <f t="shared" si="0"/>
        <v>1.1666666666666667</v>
      </c>
    </row>
    <row r="33" spans="2:6" ht="17.149999999999999" customHeight="1" thickBot="1" x14ac:dyDescent="0.35">
      <c r="B33" s="10" t="s">
        <v>13</v>
      </c>
      <c r="C33" s="15" t="str">
        <f t="shared" si="0"/>
        <v>-</v>
      </c>
      <c r="D33" s="15">
        <f t="shared" si="0"/>
        <v>2</v>
      </c>
      <c r="E33" s="15">
        <f t="shared" si="0"/>
        <v>-0.66666666666666663</v>
      </c>
      <c r="F33" s="15">
        <f t="shared" si="0"/>
        <v>0.5</v>
      </c>
    </row>
    <row r="34" spans="2:6" ht="17.149999999999999" customHeight="1" thickBot="1" x14ac:dyDescent="0.35">
      <c r="B34" s="10" t="s">
        <v>14</v>
      </c>
      <c r="C34" s="15" t="str">
        <f t="shared" si="0"/>
        <v>-</v>
      </c>
      <c r="D34" s="15">
        <f t="shared" si="0"/>
        <v>1.625</v>
      </c>
      <c r="E34" s="15">
        <f t="shared" si="0"/>
        <v>0.2</v>
      </c>
      <c r="F34" s="15">
        <f t="shared" si="0"/>
        <v>0.1111111111111111</v>
      </c>
    </row>
    <row r="35" spans="2:6" ht="17.149999999999999" customHeight="1" thickBot="1" x14ac:dyDescent="0.35">
      <c r="B35" s="10" t="s">
        <v>15</v>
      </c>
      <c r="C35" s="15" t="str">
        <f t="shared" si="0"/>
        <v>-</v>
      </c>
      <c r="D35" s="15" t="str">
        <f t="shared" si="0"/>
        <v>-</v>
      </c>
      <c r="E35" s="15">
        <f t="shared" si="0"/>
        <v>0</v>
      </c>
      <c r="F35" s="15">
        <f t="shared" si="0"/>
        <v>-0.875</v>
      </c>
    </row>
    <row r="36" spans="2:6" ht="17.149999999999999" customHeight="1" thickBot="1" x14ac:dyDescent="0.35">
      <c r="B36" s="10" t="s">
        <v>16</v>
      </c>
      <c r="C36" s="15" t="str">
        <f t="shared" si="0"/>
        <v>-</v>
      </c>
      <c r="D36" s="15">
        <f t="shared" si="0"/>
        <v>2.4117647058823528</v>
      </c>
      <c r="E36" s="15">
        <f t="shared" si="0"/>
        <v>-0.28947368421052633</v>
      </c>
      <c r="F36" s="15">
        <f t="shared" si="0"/>
        <v>-9.8039215686274508E-2</v>
      </c>
    </row>
    <row r="37" spans="2:6" ht="17.149999999999999" customHeight="1" thickBot="1" x14ac:dyDescent="0.35">
      <c r="B37" s="10" t="s">
        <v>17</v>
      </c>
      <c r="C37" s="15">
        <f t="shared" si="0"/>
        <v>28.5</v>
      </c>
      <c r="D37" s="15">
        <f t="shared" si="0"/>
        <v>10.666666666666666</v>
      </c>
      <c r="E37" s="15">
        <f t="shared" si="0"/>
        <v>13.285714285714286</v>
      </c>
      <c r="F37" s="15">
        <f t="shared" si="0"/>
        <v>3.6153846153846154</v>
      </c>
    </row>
    <row r="38" spans="2:6" ht="17.149999999999999" customHeight="1" thickBot="1" x14ac:dyDescent="0.35">
      <c r="B38" s="10" t="s">
        <v>18</v>
      </c>
      <c r="C38" s="15" t="str">
        <f t="shared" si="0"/>
        <v>-</v>
      </c>
      <c r="D38" s="15" t="str">
        <f t="shared" si="0"/>
        <v>-</v>
      </c>
      <c r="E38" s="15">
        <f t="shared" si="0"/>
        <v>0.33333333333333331</v>
      </c>
      <c r="F38" s="15" t="str">
        <f t="shared" si="0"/>
        <v>-</v>
      </c>
    </row>
    <row r="39" spans="2:6" ht="17.149999999999999" customHeight="1" thickBot="1" x14ac:dyDescent="0.35">
      <c r="B39" s="10" t="s">
        <v>19</v>
      </c>
      <c r="C39" s="15" t="str">
        <f t="shared" si="0"/>
        <v>-</v>
      </c>
      <c r="D39" s="15">
        <f t="shared" si="0"/>
        <v>1</v>
      </c>
      <c r="E39" s="15">
        <f t="shared" si="0"/>
        <v>-0.7</v>
      </c>
      <c r="F39" s="15">
        <f t="shared" si="0"/>
        <v>-0.8</v>
      </c>
    </row>
    <row r="40" spans="2:6" ht="17.149999999999999" customHeight="1" thickBot="1" x14ac:dyDescent="0.35">
      <c r="B40" s="10" t="s">
        <v>20</v>
      </c>
      <c r="C40" s="15">
        <f t="shared" si="0"/>
        <v>55.5</v>
      </c>
      <c r="D40" s="15">
        <f t="shared" si="0"/>
        <v>7.0606060606060606</v>
      </c>
      <c r="E40" s="15">
        <f t="shared" si="0"/>
        <v>1.6363636363636365</v>
      </c>
      <c r="F40" s="15">
        <f t="shared" si="0"/>
        <v>2.4565217391304346</v>
      </c>
    </row>
    <row r="41" spans="2:6" ht="17.149999999999999" customHeight="1" thickBot="1" x14ac:dyDescent="0.35">
      <c r="B41" s="10" t="s">
        <v>21</v>
      </c>
      <c r="C41" s="15" t="str">
        <f t="shared" si="0"/>
        <v>-</v>
      </c>
      <c r="D41" s="15">
        <f t="shared" si="0"/>
        <v>1.6666666666666667</v>
      </c>
      <c r="E41" s="15">
        <f t="shared" si="0"/>
        <v>0.7</v>
      </c>
      <c r="F41" s="15">
        <f t="shared" si="0"/>
        <v>2.3333333333333335</v>
      </c>
    </row>
    <row r="42" spans="2:6" ht="17.149999999999999" customHeight="1" thickBot="1" x14ac:dyDescent="0.35">
      <c r="B42" s="10" t="s">
        <v>22</v>
      </c>
      <c r="C42" s="15" t="str">
        <f t="shared" si="0"/>
        <v>-</v>
      </c>
      <c r="D42" s="15" t="str">
        <f t="shared" si="0"/>
        <v>-</v>
      </c>
      <c r="E42" s="15" t="str">
        <f t="shared" si="0"/>
        <v>-</v>
      </c>
      <c r="F42" s="15" t="str">
        <f t="shared" si="0"/>
        <v>-</v>
      </c>
    </row>
    <row r="43" spans="2:6" ht="17.149999999999999" customHeight="1" thickBot="1" x14ac:dyDescent="0.35">
      <c r="B43" s="10" t="s">
        <v>23</v>
      </c>
      <c r="C43" s="15" t="str">
        <f t="shared" si="0"/>
        <v>-</v>
      </c>
      <c r="D43" s="15">
        <f t="shared" si="0"/>
        <v>0.3</v>
      </c>
      <c r="E43" s="15">
        <f t="shared" si="0"/>
        <v>-0.6</v>
      </c>
      <c r="F43" s="15">
        <f t="shared" si="0"/>
        <v>-0.08</v>
      </c>
    </row>
    <row r="44" spans="2:6" ht="17.149999999999999" customHeight="1" thickBot="1" x14ac:dyDescent="0.35">
      <c r="B44" s="10" t="s">
        <v>24</v>
      </c>
      <c r="C44" s="15" t="str">
        <f t="shared" si="0"/>
        <v>-</v>
      </c>
      <c r="D44" s="15">
        <f t="shared" si="0"/>
        <v>0</v>
      </c>
      <c r="E44" s="15" t="str">
        <f t="shared" si="0"/>
        <v>-</v>
      </c>
      <c r="F44" s="15">
        <f t="shared" si="0"/>
        <v>-0.25</v>
      </c>
    </row>
    <row r="45" spans="2:6" ht="17.149999999999999" customHeight="1" thickBot="1" x14ac:dyDescent="0.35">
      <c r="B45" s="12" t="s">
        <v>25</v>
      </c>
      <c r="C45" s="16">
        <f t="shared" ref="C45:F45" si="1">+IF(C23&gt;0,(G23-C23)/C23,"-")</f>
        <v>26.5</v>
      </c>
      <c r="D45" s="16">
        <f t="shared" si="1"/>
        <v>3.8760330578512399</v>
      </c>
      <c r="E45" s="16">
        <f t="shared" si="1"/>
        <v>1.0555555555555556</v>
      </c>
      <c r="F45" s="16">
        <f t="shared" si="1"/>
        <v>1.3680781758957654</v>
      </c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12341-5B50-47FB-A17D-C5FE4522B94A}">
  <dimension ref="B2:R77"/>
  <sheetViews>
    <sheetView zoomScaleNormal="100" workbookViewId="0"/>
  </sheetViews>
  <sheetFormatPr baseColWidth="10" defaultColWidth="11.453125" defaultRowHeight="13" x14ac:dyDescent="0.3"/>
  <cols>
    <col min="1" max="1" width="8.6328125" style="17" customWidth="1"/>
    <col min="2" max="2" width="32.90625" style="17" bestFit="1" customWidth="1"/>
    <col min="3" max="12" width="13.08984375" style="17" customWidth="1"/>
    <col min="13" max="13" width="12.54296875" style="17" customWidth="1"/>
    <col min="14" max="14" width="13" style="17" customWidth="1"/>
    <col min="15" max="15" width="14" style="17" hidden="1" customWidth="1"/>
    <col min="16" max="16" width="13.6328125" style="17" hidden="1" customWidth="1"/>
    <col min="17" max="54" width="13.08984375" style="17" customWidth="1"/>
    <col min="55" max="57" width="12.36328125" style="17" customWidth="1"/>
    <col min="58" max="16384" width="11.453125" style="17"/>
  </cols>
  <sheetData>
    <row r="2" spans="2:18" ht="40.5" customHeight="1" x14ac:dyDescent="0.4">
      <c r="B2" s="35"/>
    </row>
    <row r="3" spans="2:18" ht="28.5" customHeight="1" x14ac:dyDescent="0.4">
      <c r="B3" s="36"/>
    </row>
    <row r="4" spans="2:18" ht="23.25" customHeight="1" x14ac:dyDescent="0.3"/>
    <row r="5" spans="2:18" ht="39" customHeight="1" x14ac:dyDescent="0.3">
      <c r="C5" s="18">
        <v>2023</v>
      </c>
      <c r="D5" s="18">
        <v>2024</v>
      </c>
    </row>
    <row r="6" spans="2:18" ht="17.149999999999999" customHeight="1" thickBot="1" x14ac:dyDescent="0.35">
      <c r="B6" s="10" t="s">
        <v>8</v>
      </c>
      <c r="C6" s="27">
        <v>44</v>
      </c>
      <c r="D6" s="27">
        <v>308</v>
      </c>
      <c r="Q6" s="37"/>
      <c r="R6" s="37"/>
    </row>
    <row r="7" spans="2:18" ht="17.149999999999999" customHeight="1" thickBot="1" x14ac:dyDescent="0.35">
      <c r="B7" s="10" t="s">
        <v>9</v>
      </c>
      <c r="C7" s="27">
        <v>4</v>
      </c>
      <c r="D7" s="27">
        <v>8</v>
      </c>
      <c r="Q7" s="37"/>
      <c r="R7" s="37"/>
    </row>
    <row r="8" spans="2:18" ht="17.149999999999999" customHeight="1" thickBot="1" x14ac:dyDescent="0.35">
      <c r="B8" s="10" t="s">
        <v>10</v>
      </c>
      <c r="C8" s="27">
        <v>6</v>
      </c>
      <c r="D8" s="27">
        <v>7</v>
      </c>
      <c r="Q8" s="37"/>
      <c r="R8" s="37"/>
    </row>
    <row r="9" spans="2:18" ht="17.149999999999999" customHeight="1" thickBot="1" x14ac:dyDescent="0.35">
      <c r="B9" s="10" t="s">
        <v>11</v>
      </c>
      <c r="C9" s="27">
        <v>0</v>
      </c>
      <c r="D9" s="27">
        <v>2</v>
      </c>
      <c r="Q9" s="37"/>
      <c r="R9" s="37"/>
    </row>
    <row r="10" spans="2:18" ht="17.149999999999999" customHeight="1" thickBot="1" x14ac:dyDescent="0.35">
      <c r="B10" s="10" t="s">
        <v>12</v>
      </c>
      <c r="C10" s="27">
        <v>19</v>
      </c>
      <c r="D10" s="27">
        <v>21</v>
      </c>
      <c r="Q10" s="37"/>
      <c r="R10" s="37"/>
    </row>
    <row r="11" spans="2:18" ht="17.149999999999999" customHeight="1" thickBot="1" x14ac:dyDescent="0.35">
      <c r="B11" s="10" t="s">
        <v>13</v>
      </c>
      <c r="C11" s="27">
        <v>2</v>
      </c>
      <c r="D11" s="27">
        <v>7</v>
      </c>
      <c r="Q11" s="37"/>
      <c r="R11" s="37"/>
    </row>
    <row r="12" spans="2:18" ht="17.149999999999999" customHeight="1" thickBot="1" x14ac:dyDescent="0.35">
      <c r="B12" s="10" t="s">
        <v>14</v>
      </c>
      <c r="C12" s="27">
        <v>22</v>
      </c>
      <c r="D12" s="27">
        <v>47</v>
      </c>
      <c r="Q12" s="37"/>
      <c r="R12" s="37"/>
    </row>
    <row r="13" spans="2:18" ht="17.149999999999999" customHeight="1" thickBot="1" x14ac:dyDescent="0.35">
      <c r="B13" s="10" t="s">
        <v>15</v>
      </c>
      <c r="C13" s="27">
        <v>14</v>
      </c>
      <c r="D13" s="27">
        <v>31</v>
      </c>
      <c r="Q13" s="37"/>
      <c r="R13" s="37"/>
    </row>
    <row r="14" spans="2:18" ht="17.149999999999999" customHeight="1" thickBot="1" x14ac:dyDescent="0.35">
      <c r="B14" s="10" t="s">
        <v>16</v>
      </c>
      <c r="C14" s="27">
        <v>28</v>
      </c>
      <c r="D14" s="27">
        <v>48</v>
      </c>
      <c r="Q14" s="37"/>
      <c r="R14" s="37"/>
    </row>
    <row r="15" spans="2:18" ht="17.149999999999999" customHeight="1" thickBot="1" x14ac:dyDescent="0.35">
      <c r="B15" s="10" t="s">
        <v>17</v>
      </c>
      <c r="C15" s="27">
        <v>8</v>
      </c>
      <c r="D15" s="27">
        <v>110</v>
      </c>
      <c r="Q15" s="37"/>
      <c r="R15" s="37"/>
    </row>
    <row r="16" spans="2:18" ht="17.149999999999999" customHeight="1" thickBot="1" x14ac:dyDescent="0.35">
      <c r="B16" s="10" t="s">
        <v>18</v>
      </c>
      <c r="C16" s="27">
        <v>5</v>
      </c>
      <c r="D16" s="27">
        <v>2</v>
      </c>
      <c r="Q16" s="37"/>
      <c r="R16" s="37"/>
    </row>
    <row r="17" spans="2:18" ht="17.149999999999999" customHeight="1" thickBot="1" x14ac:dyDescent="0.35">
      <c r="B17" s="10" t="s">
        <v>19</v>
      </c>
      <c r="C17" s="27">
        <v>26</v>
      </c>
      <c r="D17" s="27">
        <v>12</v>
      </c>
      <c r="Q17" s="37"/>
      <c r="R17" s="37"/>
    </row>
    <row r="18" spans="2:18" ht="17.149999999999999" customHeight="1" thickBot="1" x14ac:dyDescent="0.35">
      <c r="B18" s="10" t="s">
        <v>20</v>
      </c>
      <c r="C18" s="27">
        <v>59</v>
      </c>
      <c r="D18" s="27">
        <v>324</v>
      </c>
      <c r="Q18" s="37"/>
      <c r="R18" s="37"/>
    </row>
    <row r="19" spans="2:18" ht="17.149999999999999" customHeight="1" thickBot="1" x14ac:dyDescent="0.35">
      <c r="B19" s="10" t="s">
        <v>21</v>
      </c>
      <c r="C19" s="27">
        <v>14</v>
      </c>
      <c r="D19" s="27">
        <v>43</v>
      </c>
      <c r="Q19" s="37"/>
      <c r="R19" s="37"/>
    </row>
    <row r="20" spans="2:18" ht="17.149999999999999" customHeight="1" thickBot="1" x14ac:dyDescent="0.35">
      <c r="B20" s="10" t="s">
        <v>22</v>
      </c>
      <c r="C20" s="27">
        <v>1</v>
      </c>
      <c r="D20" s="27">
        <v>3</v>
      </c>
      <c r="Q20" s="37"/>
      <c r="R20" s="37"/>
    </row>
    <row r="21" spans="2:18" ht="17.149999999999999" customHeight="1" thickBot="1" x14ac:dyDescent="0.35">
      <c r="B21" s="10" t="s">
        <v>23</v>
      </c>
      <c r="C21" s="27">
        <v>11</v>
      </c>
      <c r="D21" s="27">
        <v>3</v>
      </c>
      <c r="Q21" s="37"/>
      <c r="R21" s="37"/>
    </row>
    <row r="22" spans="2:18" ht="17.149999999999999" customHeight="1" thickBot="1" x14ac:dyDescent="0.35">
      <c r="B22" s="10" t="s">
        <v>24</v>
      </c>
      <c r="C22" s="27">
        <v>5</v>
      </c>
      <c r="D22" s="27">
        <v>8</v>
      </c>
      <c r="Q22" s="37"/>
      <c r="R22" s="37"/>
    </row>
    <row r="23" spans="2:18" ht="17.149999999999999" customHeight="1" thickBot="1" x14ac:dyDescent="0.35">
      <c r="B23" s="12" t="s">
        <v>25</v>
      </c>
      <c r="C23" s="13">
        <v>268</v>
      </c>
      <c r="D23" s="13">
        <v>984</v>
      </c>
      <c r="Q23" s="37"/>
      <c r="R23" s="37"/>
    </row>
    <row r="24" spans="2:18" ht="21.75" customHeight="1" x14ac:dyDescent="0.3"/>
    <row r="25" spans="2:18" ht="42" customHeight="1" x14ac:dyDescent="0.3">
      <c r="B25" s="38"/>
      <c r="C25"/>
      <c r="D25"/>
      <c r="E25"/>
      <c r="F25"/>
    </row>
    <row r="26" spans="2:18" ht="14.25" customHeight="1" x14ac:dyDescent="0.3"/>
    <row r="27" spans="2:18" s="39" customFormat="1" ht="39" customHeight="1" x14ac:dyDescent="0.3">
      <c r="C27" s="8" t="s">
        <v>36</v>
      </c>
    </row>
    <row r="28" spans="2:18" ht="17.149999999999999" customHeight="1" thickBot="1" x14ac:dyDescent="0.35">
      <c r="B28" s="10" t="s">
        <v>8</v>
      </c>
      <c r="C28" s="15">
        <f t="shared" ref="C28:C45" si="0">+(D6-C6)/C6</f>
        <v>6</v>
      </c>
    </row>
    <row r="29" spans="2:18" ht="17.149999999999999" customHeight="1" thickBot="1" x14ac:dyDescent="0.35">
      <c r="B29" s="10" t="s">
        <v>9</v>
      </c>
      <c r="C29" s="15">
        <f t="shared" si="0"/>
        <v>1</v>
      </c>
    </row>
    <row r="30" spans="2:18" ht="17.149999999999999" customHeight="1" thickBot="1" x14ac:dyDescent="0.35">
      <c r="B30" s="10" t="s">
        <v>10</v>
      </c>
      <c r="C30" s="15">
        <f t="shared" si="0"/>
        <v>0.16666666666666666</v>
      </c>
    </row>
    <row r="31" spans="2:18" ht="17.149999999999999" customHeight="1" thickBot="1" x14ac:dyDescent="0.35">
      <c r="B31" s="10" t="s">
        <v>11</v>
      </c>
      <c r="C31" s="15" t="e">
        <f t="shared" si="0"/>
        <v>#DIV/0!</v>
      </c>
    </row>
    <row r="32" spans="2:18" ht="17.149999999999999" customHeight="1" thickBot="1" x14ac:dyDescent="0.35">
      <c r="B32" s="10" t="s">
        <v>12</v>
      </c>
      <c r="C32" s="15">
        <f t="shared" si="0"/>
        <v>0.10526315789473684</v>
      </c>
    </row>
    <row r="33" spans="2:3" ht="17.149999999999999" customHeight="1" thickBot="1" x14ac:dyDescent="0.35">
      <c r="B33" s="10" t="s">
        <v>13</v>
      </c>
      <c r="C33" s="15">
        <f t="shared" si="0"/>
        <v>2.5</v>
      </c>
    </row>
    <row r="34" spans="2:3" ht="17.149999999999999" customHeight="1" thickBot="1" x14ac:dyDescent="0.35">
      <c r="B34" s="10" t="s">
        <v>14</v>
      </c>
      <c r="C34" s="15">
        <f t="shared" si="0"/>
        <v>1.1363636363636365</v>
      </c>
    </row>
    <row r="35" spans="2:3" ht="17.149999999999999" customHeight="1" thickBot="1" x14ac:dyDescent="0.35">
      <c r="B35" s="10" t="s">
        <v>15</v>
      </c>
      <c r="C35" s="15">
        <f t="shared" si="0"/>
        <v>1.2142857142857142</v>
      </c>
    </row>
    <row r="36" spans="2:3" ht="17.149999999999999" customHeight="1" thickBot="1" x14ac:dyDescent="0.35">
      <c r="B36" s="10" t="s">
        <v>16</v>
      </c>
      <c r="C36" s="15">
        <f t="shared" si="0"/>
        <v>0.7142857142857143</v>
      </c>
    </row>
    <row r="37" spans="2:3" ht="17.149999999999999" customHeight="1" thickBot="1" x14ac:dyDescent="0.35">
      <c r="B37" s="10" t="s">
        <v>17</v>
      </c>
      <c r="C37" s="15">
        <f t="shared" si="0"/>
        <v>12.75</v>
      </c>
    </row>
    <row r="38" spans="2:3" ht="17.149999999999999" customHeight="1" thickBot="1" x14ac:dyDescent="0.35">
      <c r="B38" s="10" t="s">
        <v>18</v>
      </c>
      <c r="C38" s="15">
        <f t="shared" si="0"/>
        <v>-0.6</v>
      </c>
    </row>
    <row r="39" spans="2:3" ht="17.149999999999999" customHeight="1" thickBot="1" x14ac:dyDescent="0.35">
      <c r="B39" s="10" t="s">
        <v>19</v>
      </c>
      <c r="C39" s="15">
        <f t="shared" si="0"/>
        <v>-0.53846153846153844</v>
      </c>
    </row>
    <row r="40" spans="2:3" ht="17.149999999999999" customHeight="1" thickBot="1" x14ac:dyDescent="0.35">
      <c r="B40" s="10" t="s">
        <v>20</v>
      </c>
      <c r="C40" s="15">
        <f t="shared" si="0"/>
        <v>4.4915254237288131</v>
      </c>
    </row>
    <row r="41" spans="2:3" ht="17.149999999999999" customHeight="1" thickBot="1" x14ac:dyDescent="0.35">
      <c r="B41" s="10" t="s">
        <v>21</v>
      </c>
      <c r="C41" s="15">
        <f t="shared" si="0"/>
        <v>2.0714285714285716</v>
      </c>
    </row>
    <row r="42" spans="2:3" ht="17.149999999999999" customHeight="1" thickBot="1" x14ac:dyDescent="0.35">
      <c r="B42" s="10" t="s">
        <v>22</v>
      </c>
      <c r="C42" s="15">
        <f t="shared" si="0"/>
        <v>2</v>
      </c>
    </row>
    <row r="43" spans="2:3" ht="17.149999999999999" customHeight="1" thickBot="1" x14ac:dyDescent="0.35">
      <c r="B43" s="10" t="s">
        <v>23</v>
      </c>
      <c r="C43" s="15">
        <f t="shared" si="0"/>
        <v>-0.72727272727272729</v>
      </c>
    </row>
    <row r="44" spans="2:3" ht="17.149999999999999" customHeight="1" thickBot="1" x14ac:dyDescent="0.35">
      <c r="B44" s="10" t="s">
        <v>24</v>
      </c>
      <c r="C44" s="15">
        <f t="shared" si="0"/>
        <v>0.6</v>
      </c>
    </row>
    <row r="45" spans="2:3" ht="17.149999999999999" customHeight="1" thickBot="1" x14ac:dyDescent="0.35">
      <c r="B45" s="12" t="s">
        <v>25</v>
      </c>
      <c r="C45" s="40">
        <f t="shared" si="0"/>
        <v>2.6716417910447761</v>
      </c>
    </row>
    <row r="51" spans="2:16" ht="39" customHeight="1" x14ac:dyDescent="0.3">
      <c r="C51" s="18">
        <v>2023</v>
      </c>
      <c r="D51" s="18">
        <v>2024</v>
      </c>
      <c r="O51" s="41">
        <v>2023</v>
      </c>
      <c r="P51" s="19">
        <v>45474</v>
      </c>
    </row>
    <row r="52" spans="2:16" ht="17.149999999999999" customHeight="1" thickBot="1" x14ac:dyDescent="0.35">
      <c r="B52" s="10" t="s">
        <v>8</v>
      </c>
      <c r="C52" s="20">
        <f>+C6/$O52*100000</f>
        <v>0.50313665683301312</v>
      </c>
      <c r="D52" s="20">
        <f>+D6/$P52*100000</f>
        <v>3.4972355942280169</v>
      </c>
      <c r="O52" s="17">
        <v>8745139</v>
      </c>
      <c r="P52" s="17">
        <v>8806956</v>
      </c>
    </row>
    <row r="53" spans="2:16" ht="17.149999999999999" customHeight="1" thickBot="1" x14ac:dyDescent="0.35">
      <c r="B53" s="10" t="s">
        <v>9</v>
      </c>
      <c r="C53" s="20">
        <f t="shared" ref="C53:C69" si="1">+C7/$O53*100000</f>
        <v>0.29644385946189511</v>
      </c>
      <c r="D53" s="20">
        <f t="shared" ref="D53:D69" si="2">+D7/$P53*100000</f>
        <v>0.59338113018336958</v>
      </c>
      <c r="O53" s="17">
        <v>1349328</v>
      </c>
      <c r="P53" s="17">
        <v>1348206</v>
      </c>
    </row>
    <row r="54" spans="2:16" ht="17.149999999999999" customHeight="1" thickBot="1" x14ac:dyDescent="0.35">
      <c r="B54" s="10" t="s">
        <v>10</v>
      </c>
      <c r="C54" s="20">
        <f t="shared" si="1"/>
        <v>0.59606300385950794</v>
      </c>
      <c r="D54" s="20">
        <f t="shared" si="2"/>
        <v>0.69302950919650153</v>
      </c>
      <c r="O54" s="17">
        <v>1006605</v>
      </c>
      <c r="P54" s="17">
        <v>1010058</v>
      </c>
    </row>
    <row r="55" spans="2:16" ht="17.149999999999999" customHeight="1" thickBot="1" x14ac:dyDescent="0.35">
      <c r="B55" s="10" t="s">
        <v>11</v>
      </c>
      <c r="C55" s="20">
        <f t="shared" si="1"/>
        <v>0</v>
      </c>
      <c r="D55" s="20">
        <f t="shared" si="2"/>
        <v>0.16144499730386855</v>
      </c>
      <c r="O55" s="17">
        <v>1206726</v>
      </c>
      <c r="P55" s="17">
        <v>1238812</v>
      </c>
    </row>
    <row r="56" spans="2:16" ht="17.149999999999999" customHeight="1" thickBot="1" x14ac:dyDescent="0.35">
      <c r="B56" s="10" t="s">
        <v>12</v>
      </c>
      <c r="C56" s="20">
        <f t="shared" si="1"/>
        <v>0.85860028270544042</v>
      </c>
      <c r="D56" s="20">
        <f t="shared" si="2"/>
        <v>0.93494060010720648</v>
      </c>
      <c r="O56" s="17">
        <v>2212904</v>
      </c>
      <c r="P56" s="17">
        <v>2246132</v>
      </c>
    </row>
    <row r="57" spans="2:16" ht="17.149999999999999" customHeight="1" thickBot="1" x14ac:dyDescent="0.35">
      <c r="B57" s="10" t="s">
        <v>13</v>
      </c>
      <c r="C57" s="20">
        <f t="shared" si="1"/>
        <v>0.33983032271986596</v>
      </c>
      <c r="D57" s="20">
        <f t="shared" si="2"/>
        <v>1.183339926227208</v>
      </c>
      <c r="O57" s="17">
        <v>588529</v>
      </c>
      <c r="P57" s="17">
        <v>591546</v>
      </c>
    </row>
    <row r="58" spans="2:16" ht="17.149999999999999" customHeight="1" thickBot="1" x14ac:dyDescent="0.35">
      <c r="B58" s="10" t="s">
        <v>30</v>
      </c>
      <c r="C58" s="20">
        <f t="shared" si="1"/>
        <v>0.92337614860647843</v>
      </c>
      <c r="D58" s="20">
        <f t="shared" si="2"/>
        <v>1.9662631085950379</v>
      </c>
      <c r="O58" s="17">
        <v>2382561</v>
      </c>
      <c r="P58" s="17">
        <v>2390321</v>
      </c>
    </row>
    <row r="59" spans="2:16" ht="17.149999999999999" customHeight="1" thickBot="1" x14ac:dyDescent="0.35">
      <c r="B59" s="10" t="s">
        <v>15</v>
      </c>
      <c r="C59" s="20">
        <f t="shared" si="1"/>
        <v>0.67287473715830581</v>
      </c>
      <c r="D59" s="20">
        <f t="shared" si="2"/>
        <v>1.4709929677045865</v>
      </c>
      <c r="O59" s="17">
        <v>2080625</v>
      </c>
      <c r="P59" s="17">
        <v>2107420</v>
      </c>
    </row>
    <row r="60" spans="2:16" ht="17.149999999999999" customHeight="1" thickBot="1" x14ac:dyDescent="0.35">
      <c r="B60" s="10" t="s">
        <v>16</v>
      </c>
      <c r="C60" s="20">
        <f t="shared" si="1"/>
        <v>0.3544727369954081</v>
      </c>
      <c r="D60" s="20">
        <f t="shared" si="2"/>
        <v>0.59492971153345608</v>
      </c>
      <c r="O60" s="17">
        <v>7899056</v>
      </c>
      <c r="P60" s="17">
        <v>8068180</v>
      </c>
    </row>
    <row r="61" spans="2:16" ht="17.149999999999999" customHeight="1" thickBot="1" x14ac:dyDescent="0.35">
      <c r="B61" s="10" t="s">
        <v>31</v>
      </c>
      <c r="C61" s="20">
        <f t="shared" si="1"/>
        <v>0.15330754317188325</v>
      </c>
      <c r="D61" s="20">
        <f t="shared" si="2"/>
        <v>2.0525034104210076</v>
      </c>
      <c r="O61" s="17">
        <v>5218269</v>
      </c>
      <c r="P61" s="17">
        <v>5359309</v>
      </c>
    </row>
    <row r="62" spans="2:16" ht="17.149999999999999" customHeight="1" thickBot="1" x14ac:dyDescent="0.35">
      <c r="B62" s="10" t="s">
        <v>18</v>
      </c>
      <c r="C62" s="20">
        <f t="shared" si="1"/>
        <v>0.47424606731448682</v>
      </c>
      <c r="D62" s="20">
        <f t="shared" si="2"/>
        <v>0.19013196108759287</v>
      </c>
      <c r="O62" s="17">
        <v>1054305</v>
      </c>
      <c r="P62" s="17">
        <v>1051901</v>
      </c>
    </row>
    <row r="63" spans="2:16" ht="17.149999999999999" customHeight="1" thickBot="1" x14ac:dyDescent="0.35">
      <c r="B63" s="10" t="s">
        <v>19</v>
      </c>
      <c r="C63" s="20">
        <f t="shared" si="1"/>
        <v>0.96306426305581772</v>
      </c>
      <c r="D63" s="20">
        <f t="shared" si="2"/>
        <v>0.44330285749327752</v>
      </c>
      <c r="O63" s="17">
        <v>2699716</v>
      </c>
      <c r="P63" s="17">
        <v>2706953</v>
      </c>
    </row>
    <row r="64" spans="2:16" ht="17.149999999999999" customHeight="1" thickBot="1" x14ac:dyDescent="0.35">
      <c r="B64" s="10" t="s">
        <v>20</v>
      </c>
      <c r="C64" s="20">
        <f t="shared" si="1"/>
        <v>0.86144516040108887</v>
      </c>
      <c r="D64" s="20">
        <f t="shared" si="2"/>
        <v>4.5905088961653808</v>
      </c>
      <c r="O64" s="17">
        <v>6848956</v>
      </c>
      <c r="P64" s="17">
        <v>7058041</v>
      </c>
    </row>
    <row r="65" spans="2:16" ht="17.149999999999999" customHeight="1" thickBot="1" x14ac:dyDescent="0.35">
      <c r="B65" s="10" t="s">
        <v>21</v>
      </c>
      <c r="C65" s="20">
        <f t="shared" si="1"/>
        <v>0.90166331119105858</v>
      </c>
      <c r="D65" s="20">
        <f t="shared" si="2"/>
        <v>2.7298623451041188</v>
      </c>
      <c r="O65" s="17">
        <v>1552686</v>
      </c>
      <c r="P65" s="17">
        <v>1575171</v>
      </c>
    </row>
    <row r="66" spans="2:16" ht="17.149999999999999" customHeight="1" thickBot="1" x14ac:dyDescent="0.35">
      <c r="B66" s="10" t="s">
        <v>22</v>
      </c>
      <c r="C66" s="20">
        <f t="shared" si="1"/>
        <v>0.14876524843796488</v>
      </c>
      <c r="D66" s="20">
        <f t="shared" si="2"/>
        <v>0.44098451262391669</v>
      </c>
      <c r="O66" s="17">
        <v>672200</v>
      </c>
      <c r="P66" s="17">
        <v>680296</v>
      </c>
    </row>
    <row r="67" spans="2:16" ht="17.149999999999999" customHeight="1" thickBot="1" x14ac:dyDescent="0.35">
      <c r="B67" s="10" t="s">
        <v>23</v>
      </c>
      <c r="C67" s="20">
        <f t="shared" si="1"/>
        <v>0.49551580717948351</v>
      </c>
      <c r="D67" s="20">
        <f t="shared" si="2"/>
        <v>0.13432982180253605</v>
      </c>
      <c r="O67" s="17">
        <v>2219909</v>
      </c>
      <c r="P67" s="17">
        <v>2233309</v>
      </c>
    </row>
    <row r="68" spans="2:16" ht="17.149999999999999" customHeight="1" thickBot="1" x14ac:dyDescent="0.35">
      <c r="B68" s="10" t="s">
        <v>24</v>
      </c>
      <c r="C68" s="20">
        <f t="shared" si="1"/>
        <v>1.5515277894142363</v>
      </c>
      <c r="D68" s="20">
        <f t="shared" si="2"/>
        <v>2.4595405578237983</v>
      </c>
      <c r="O68" s="17">
        <v>322263</v>
      </c>
      <c r="P68" s="17">
        <v>325264</v>
      </c>
    </row>
    <row r="69" spans="2:16" ht="17.149999999999999" customHeight="1" thickBot="1" x14ac:dyDescent="0.35">
      <c r="B69" s="12" t="s">
        <v>25</v>
      </c>
      <c r="C69" s="21">
        <f t="shared" si="1"/>
        <v>0.55763887543631341</v>
      </c>
      <c r="D69" s="21">
        <f t="shared" si="2"/>
        <v>2.0164812504642877</v>
      </c>
      <c r="O69" s="17">
        <v>48059777</v>
      </c>
      <c r="P69" s="17">
        <v>48797875</v>
      </c>
    </row>
    <row r="70" spans="2:16" ht="14" thickBot="1" x14ac:dyDescent="0.35">
      <c r="C70" s="20"/>
      <c r="D70" s="20"/>
      <c r="E70" s="20"/>
      <c r="F70" s="20"/>
      <c r="G70" s="20"/>
    </row>
    <row r="71" spans="2:16" ht="14" thickBot="1" x14ac:dyDescent="0.35">
      <c r="C71" s="20"/>
      <c r="D71" s="20"/>
      <c r="E71" s="20"/>
      <c r="F71" s="20"/>
      <c r="G71" s="20"/>
    </row>
    <row r="77" spans="2:16" x14ac:dyDescent="0.3">
      <c r="M77" s="17" t="s">
        <v>37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5B40D-8E8A-4ED3-A93F-80DEA32682B4}">
  <dimension ref="B2:V71"/>
  <sheetViews>
    <sheetView topLeftCell="A6" zoomScaleNormal="100" workbookViewId="0">
      <selection activeCell="M38" sqref="M38"/>
    </sheetView>
  </sheetViews>
  <sheetFormatPr baseColWidth="10" defaultColWidth="11.453125" defaultRowHeight="13" x14ac:dyDescent="0.3"/>
  <cols>
    <col min="1" max="1" width="8.6328125" style="17" customWidth="1"/>
    <col min="2" max="2" width="32.90625" style="17" bestFit="1" customWidth="1"/>
    <col min="3" max="12" width="13.08984375" style="17" customWidth="1"/>
    <col min="13" max="13" width="14.36328125" style="17" customWidth="1"/>
    <col min="14" max="14" width="8.984375E-2" style="17" hidden="1" customWidth="1"/>
    <col min="15" max="15" width="8.90625" style="17" hidden="1" customWidth="1"/>
    <col min="16" max="16" width="10.6328125" style="17" hidden="1" customWidth="1"/>
    <col min="17" max="18" width="13.08984375" style="17" customWidth="1"/>
    <col min="19" max="19" width="11.90625" style="17" customWidth="1"/>
    <col min="20" max="20" width="0.6328125" style="17" hidden="1" customWidth="1"/>
    <col min="21" max="21" width="8" style="17" hidden="1" customWidth="1"/>
    <col min="22" max="22" width="8.984375E-2" style="17" hidden="1" customWidth="1"/>
    <col min="23" max="23" width="13.6328125" style="17" customWidth="1"/>
    <col min="24" max="57" width="12.36328125" style="17" customWidth="1"/>
    <col min="58" max="16384" width="11.453125" style="17"/>
  </cols>
  <sheetData>
    <row r="2" spans="2:18" ht="40.5" customHeight="1" x14ac:dyDescent="0.4">
      <c r="B2" s="35"/>
    </row>
    <row r="3" spans="2:18" ht="28.5" customHeight="1" x14ac:dyDescent="0.4">
      <c r="B3" s="36"/>
    </row>
    <row r="4" spans="2:18" ht="23.25" customHeight="1" x14ac:dyDescent="0.3"/>
    <row r="5" spans="2:18" ht="39" customHeight="1" x14ac:dyDescent="0.3">
      <c r="C5" s="18">
        <v>2023</v>
      </c>
      <c r="D5" s="18">
        <v>2024</v>
      </c>
    </row>
    <row r="6" spans="2:18" ht="17.149999999999999" customHeight="1" thickBot="1" x14ac:dyDescent="0.35">
      <c r="B6" s="10" t="s">
        <v>8</v>
      </c>
      <c r="C6" s="27">
        <v>152</v>
      </c>
      <c r="D6" s="27">
        <v>218</v>
      </c>
      <c r="Q6" s="37"/>
      <c r="R6" s="37"/>
    </row>
    <row r="7" spans="2:18" ht="17.149999999999999" customHeight="1" thickBot="1" x14ac:dyDescent="0.35">
      <c r="B7" s="10" t="s">
        <v>9</v>
      </c>
      <c r="C7" s="27">
        <v>28</v>
      </c>
      <c r="D7" s="27">
        <v>19</v>
      </c>
      <c r="Q7" s="37"/>
      <c r="R7" s="37"/>
    </row>
    <row r="8" spans="2:18" ht="17.149999999999999" customHeight="1" thickBot="1" x14ac:dyDescent="0.35">
      <c r="B8" s="10" t="s">
        <v>10</v>
      </c>
      <c r="C8" s="27">
        <v>15</v>
      </c>
      <c r="D8" s="27">
        <v>55</v>
      </c>
      <c r="Q8" s="37"/>
      <c r="R8" s="37"/>
    </row>
    <row r="9" spans="2:18" ht="17.149999999999999" customHeight="1" thickBot="1" x14ac:dyDescent="0.35">
      <c r="B9" s="10" t="s">
        <v>11</v>
      </c>
      <c r="C9" s="27">
        <v>4</v>
      </c>
      <c r="D9" s="27">
        <v>8</v>
      </c>
      <c r="Q9" s="37"/>
      <c r="R9" s="37"/>
    </row>
    <row r="10" spans="2:18" ht="17.149999999999999" customHeight="1" thickBot="1" x14ac:dyDescent="0.35">
      <c r="B10" s="10" t="s">
        <v>12</v>
      </c>
      <c r="C10" s="27">
        <v>78</v>
      </c>
      <c r="D10" s="27">
        <v>84</v>
      </c>
      <c r="Q10" s="37"/>
      <c r="R10" s="37"/>
    </row>
    <row r="11" spans="2:18" ht="17.149999999999999" customHeight="1" thickBot="1" x14ac:dyDescent="0.35">
      <c r="B11" s="10" t="s">
        <v>13</v>
      </c>
      <c r="C11" s="27">
        <v>17</v>
      </c>
      <c r="D11" s="27">
        <v>21</v>
      </c>
      <c r="Q11" s="37"/>
      <c r="R11" s="37"/>
    </row>
    <row r="12" spans="2:18" ht="17.149999999999999" customHeight="1" thickBot="1" x14ac:dyDescent="0.35">
      <c r="B12" s="10" t="s">
        <v>14</v>
      </c>
      <c r="C12" s="27">
        <v>49</v>
      </c>
      <c r="D12" s="27">
        <v>65</v>
      </c>
      <c r="Q12" s="37"/>
      <c r="R12" s="37"/>
    </row>
    <row r="13" spans="2:18" ht="17.149999999999999" customHeight="1" thickBot="1" x14ac:dyDescent="0.35">
      <c r="B13" s="10" t="s">
        <v>15</v>
      </c>
      <c r="C13" s="27">
        <v>29</v>
      </c>
      <c r="D13" s="27">
        <v>51</v>
      </c>
      <c r="Q13" s="37"/>
      <c r="R13" s="37"/>
    </row>
    <row r="14" spans="2:18" ht="17.149999999999999" customHeight="1" thickBot="1" x14ac:dyDescent="0.35">
      <c r="B14" s="10" t="s">
        <v>16</v>
      </c>
      <c r="C14" s="27">
        <v>161</v>
      </c>
      <c r="D14" s="27">
        <v>188</v>
      </c>
      <c r="Q14" s="37"/>
      <c r="R14" s="37"/>
    </row>
    <row r="15" spans="2:18" ht="17.149999999999999" customHeight="1" thickBot="1" x14ac:dyDescent="0.35">
      <c r="B15" s="10" t="s">
        <v>17</v>
      </c>
      <c r="C15" s="27">
        <v>106</v>
      </c>
      <c r="D15" s="27">
        <v>377</v>
      </c>
      <c r="Q15" s="37"/>
      <c r="R15" s="37"/>
    </row>
    <row r="16" spans="2:18" ht="17.149999999999999" customHeight="1" thickBot="1" x14ac:dyDescent="0.35">
      <c r="B16" s="10" t="s">
        <v>18</v>
      </c>
      <c r="C16" s="27">
        <v>11</v>
      </c>
      <c r="D16" s="27">
        <v>32</v>
      </c>
      <c r="Q16" s="37"/>
      <c r="R16" s="37"/>
    </row>
    <row r="17" spans="2:18" ht="17.149999999999999" customHeight="1" thickBot="1" x14ac:dyDescent="0.35">
      <c r="B17" s="10" t="s">
        <v>19</v>
      </c>
      <c r="C17" s="27">
        <v>59</v>
      </c>
      <c r="D17" s="27">
        <v>28</v>
      </c>
      <c r="Q17" s="37"/>
      <c r="R17" s="37"/>
    </row>
    <row r="18" spans="2:18" ht="17.149999999999999" customHeight="1" thickBot="1" x14ac:dyDescent="0.35">
      <c r="B18" s="10" t="s">
        <v>20</v>
      </c>
      <c r="C18" s="27">
        <v>357</v>
      </c>
      <c r="D18" s="27">
        <v>953</v>
      </c>
      <c r="Q18" s="37"/>
      <c r="R18" s="37"/>
    </row>
    <row r="19" spans="2:18" ht="17.149999999999999" customHeight="1" thickBot="1" x14ac:dyDescent="0.35">
      <c r="B19" s="10" t="s">
        <v>21</v>
      </c>
      <c r="C19" s="27">
        <v>30</v>
      </c>
      <c r="D19" s="27">
        <v>82</v>
      </c>
      <c r="Q19" s="37"/>
      <c r="R19" s="37"/>
    </row>
    <row r="20" spans="2:18" ht="17.149999999999999" customHeight="1" thickBot="1" x14ac:dyDescent="0.35">
      <c r="B20" s="10" t="s">
        <v>22</v>
      </c>
      <c r="C20" s="27">
        <v>7</v>
      </c>
      <c r="D20" s="27">
        <v>3</v>
      </c>
      <c r="Q20" s="37"/>
      <c r="R20" s="37"/>
    </row>
    <row r="21" spans="2:18" ht="17.149999999999999" customHeight="1" thickBot="1" x14ac:dyDescent="0.35">
      <c r="B21" s="10" t="s">
        <v>23</v>
      </c>
      <c r="C21" s="27">
        <v>63</v>
      </c>
      <c r="D21" s="27">
        <v>81</v>
      </c>
      <c r="Q21" s="37"/>
      <c r="R21" s="37"/>
    </row>
    <row r="22" spans="2:18" ht="17.149999999999999" customHeight="1" thickBot="1" x14ac:dyDescent="0.35">
      <c r="B22" s="10" t="s">
        <v>24</v>
      </c>
      <c r="C22" s="27">
        <v>10</v>
      </c>
      <c r="D22" s="27">
        <v>14</v>
      </c>
      <c r="Q22" s="37"/>
      <c r="R22" s="37"/>
    </row>
    <row r="23" spans="2:18" ht="17.149999999999999" customHeight="1" thickBot="1" x14ac:dyDescent="0.35">
      <c r="B23" s="12" t="s">
        <v>25</v>
      </c>
      <c r="C23" s="13">
        <v>1176</v>
      </c>
      <c r="D23" s="13">
        <v>2279</v>
      </c>
      <c r="Q23" s="37"/>
      <c r="R23" s="37"/>
    </row>
    <row r="24" spans="2:18" ht="21.75" customHeight="1" x14ac:dyDescent="0.3"/>
    <row r="25" spans="2:18" ht="42" customHeight="1" x14ac:dyDescent="0.3">
      <c r="B25" s="38"/>
      <c r="C25"/>
      <c r="D25"/>
      <c r="E25"/>
      <c r="F25"/>
    </row>
    <row r="26" spans="2:18" ht="14.25" customHeight="1" x14ac:dyDescent="0.3"/>
    <row r="27" spans="2:18" s="39" customFormat="1" ht="39" customHeight="1" x14ac:dyDescent="0.3">
      <c r="C27" s="8" t="s">
        <v>36</v>
      </c>
    </row>
    <row r="28" spans="2:18" ht="17.149999999999999" customHeight="1" thickBot="1" x14ac:dyDescent="0.35">
      <c r="B28" s="10" t="s">
        <v>8</v>
      </c>
      <c r="C28" s="15">
        <f t="shared" ref="C28:C45" si="0">+(D6-C6)/C6</f>
        <v>0.43421052631578949</v>
      </c>
    </row>
    <row r="29" spans="2:18" ht="17.149999999999999" customHeight="1" thickBot="1" x14ac:dyDescent="0.35">
      <c r="B29" s="10" t="s">
        <v>9</v>
      </c>
      <c r="C29" s="15">
        <f t="shared" si="0"/>
        <v>-0.32142857142857145</v>
      </c>
    </row>
    <row r="30" spans="2:18" ht="17.149999999999999" customHeight="1" thickBot="1" x14ac:dyDescent="0.35">
      <c r="B30" s="10" t="s">
        <v>10</v>
      </c>
      <c r="C30" s="15">
        <f t="shared" si="0"/>
        <v>2.6666666666666665</v>
      </c>
    </row>
    <row r="31" spans="2:18" ht="17.149999999999999" customHeight="1" thickBot="1" x14ac:dyDescent="0.35">
      <c r="B31" s="10" t="s">
        <v>11</v>
      </c>
      <c r="C31" s="15">
        <f t="shared" si="0"/>
        <v>1</v>
      </c>
    </row>
    <row r="32" spans="2:18" ht="17.149999999999999" customHeight="1" thickBot="1" x14ac:dyDescent="0.35">
      <c r="B32" s="10" t="s">
        <v>12</v>
      </c>
      <c r="C32" s="15">
        <f t="shared" si="0"/>
        <v>7.6923076923076927E-2</v>
      </c>
    </row>
    <row r="33" spans="2:3" ht="17.149999999999999" customHeight="1" thickBot="1" x14ac:dyDescent="0.35">
      <c r="B33" s="10" t="s">
        <v>13</v>
      </c>
      <c r="C33" s="15">
        <f t="shared" si="0"/>
        <v>0.23529411764705882</v>
      </c>
    </row>
    <row r="34" spans="2:3" ht="17.149999999999999" customHeight="1" thickBot="1" x14ac:dyDescent="0.35">
      <c r="B34" s="10" t="s">
        <v>14</v>
      </c>
      <c r="C34" s="15">
        <f t="shared" si="0"/>
        <v>0.32653061224489793</v>
      </c>
    </row>
    <row r="35" spans="2:3" ht="17.149999999999999" customHeight="1" thickBot="1" x14ac:dyDescent="0.35">
      <c r="B35" s="10" t="s">
        <v>15</v>
      </c>
      <c r="C35" s="15">
        <f t="shared" si="0"/>
        <v>0.75862068965517238</v>
      </c>
    </row>
    <row r="36" spans="2:3" ht="17.149999999999999" customHeight="1" thickBot="1" x14ac:dyDescent="0.35">
      <c r="B36" s="10" t="s">
        <v>16</v>
      </c>
      <c r="C36" s="15">
        <f t="shared" si="0"/>
        <v>0.16770186335403728</v>
      </c>
    </row>
    <row r="37" spans="2:3" ht="17.149999999999999" customHeight="1" thickBot="1" x14ac:dyDescent="0.35">
      <c r="B37" s="10" t="s">
        <v>17</v>
      </c>
      <c r="C37" s="15">
        <f t="shared" si="0"/>
        <v>2.5566037735849059</v>
      </c>
    </row>
    <row r="38" spans="2:3" ht="17.149999999999999" customHeight="1" thickBot="1" x14ac:dyDescent="0.35">
      <c r="B38" s="10" t="s">
        <v>18</v>
      </c>
      <c r="C38" s="15">
        <f t="shared" si="0"/>
        <v>1.9090909090909092</v>
      </c>
    </row>
    <row r="39" spans="2:3" ht="17.149999999999999" customHeight="1" thickBot="1" x14ac:dyDescent="0.35">
      <c r="B39" s="10" t="s">
        <v>19</v>
      </c>
      <c r="C39" s="15">
        <f t="shared" si="0"/>
        <v>-0.52542372881355937</v>
      </c>
    </row>
    <row r="40" spans="2:3" ht="17.149999999999999" customHeight="1" thickBot="1" x14ac:dyDescent="0.35">
      <c r="B40" s="10" t="s">
        <v>20</v>
      </c>
      <c r="C40" s="15">
        <f t="shared" si="0"/>
        <v>1.669467787114846</v>
      </c>
    </row>
    <row r="41" spans="2:3" ht="17.149999999999999" customHeight="1" thickBot="1" x14ac:dyDescent="0.35">
      <c r="B41" s="10" t="s">
        <v>21</v>
      </c>
      <c r="C41" s="15">
        <f t="shared" si="0"/>
        <v>1.7333333333333334</v>
      </c>
    </row>
    <row r="42" spans="2:3" ht="17.149999999999999" customHeight="1" thickBot="1" x14ac:dyDescent="0.35">
      <c r="B42" s="10" t="s">
        <v>22</v>
      </c>
      <c r="C42" s="15">
        <f t="shared" si="0"/>
        <v>-0.5714285714285714</v>
      </c>
    </row>
    <row r="43" spans="2:3" ht="17.149999999999999" customHeight="1" thickBot="1" x14ac:dyDescent="0.35">
      <c r="B43" s="10" t="s">
        <v>23</v>
      </c>
      <c r="C43" s="15">
        <f t="shared" si="0"/>
        <v>0.2857142857142857</v>
      </c>
    </row>
    <row r="44" spans="2:3" ht="17.149999999999999" customHeight="1" thickBot="1" x14ac:dyDescent="0.35">
      <c r="B44" s="10" t="s">
        <v>24</v>
      </c>
      <c r="C44" s="15">
        <f t="shared" si="0"/>
        <v>0.4</v>
      </c>
    </row>
    <row r="45" spans="2:3" ht="17.149999999999999" customHeight="1" thickBot="1" x14ac:dyDescent="0.35">
      <c r="B45" s="12" t="s">
        <v>25</v>
      </c>
      <c r="C45" s="40">
        <f t="shared" si="0"/>
        <v>0.93792517006802723</v>
      </c>
    </row>
    <row r="51" spans="2:16" ht="39" customHeight="1" x14ac:dyDescent="0.3">
      <c r="C51" s="18">
        <v>2023</v>
      </c>
      <c r="D51" s="18">
        <v>2024</v>
      </c>
      <c r="N51" s="41">
        <v>2022</v>
      </c>
      <c r="O51" s="17">
        <v>2023</v>
      </c>
      <c r="P51" s="19">
        <v>45474</v>
      </c>
    </row>
    <row r="52" spans="2:16" ht="17.149999999999999" customHeight="1" thickBot="1" x14ac:dyDescent="0.35">
      <c r="B52" s="10" t="s">
        <v>8</v>
      </c>
      <c r="C52" s="20">
        <f>+C6/$O52*100000</f>
        <v>1.7381084508776818</v>
      </c>
      <c r="D52" s="20">
        <f>+D6/$P52*100000</f>
        <v>2.4753161024081418</v>
      </c>
      <c r="N52" s="17">
        <v>8668474</v>
      </c>
      <c r="O52" s="17">
        <v>8745139</v>
      </c>
      <c r="P52" s="17">
        <v>8806956</v>
      </c>
    </row>
    <row r="53" spans="2:16" ht="17.149999999999999" customHeight="1" thickBot="1" x14ac:dyDescent="0.35">
      <c r="B53" s="10" t="s">
        <v>9</v>
      </c>
      <c r="C53" s="20">
        <f t="shared" ref="C53:C69" si="1">+D7/$O53*100000</f>
        <v>1.4081083324440018</v>
      </c>
      <c r="D53" s="20">
        <f t="shared" ref="D53:D69" si="2">+D7/$P53*100000</f>
        <v>1.4092801841855027</v>
      </c>
      <c r="N53" s="17">
        <v>1326315</v>
      </c>
      <c r="O53" s="17">
        <v>1349328</v>
      </c>
      <c r="P53" s="17">
        <v>1348206</v>
      </c>
    </row>
    <row r="54" spans="2:16" ht="17.149999999999999" customHeight="1" thickBot="1" x14ac:dyDescent="0.35">
      <c r="B54" s="10" t="s">
        <v>10</v>
      </c>
      <c r="C54" s="20">
        <f t="shared" si="1"/>
        <v>5.4639108687121558</v>
      </c>
      <c r="D54" s="20">
        <f t="shared" si="2"/>
        <v>5.4452318579725123</v>
      </c>
      <c r="N54" s="17">
        <v>1004686</v>
      </c>
      <c r="O54" s="17">
        <v>1006605</v>
      </c>
      <c r="P54" s="17">
        <v>1010058</v>
      </c>
    </row>
    <row r="55" spans="2:16" ht="17.149999999999999" customHeight="1" thickBot="1" x14ac:dyDescent="0.35">
      <c r="B55" s="10" t="s">
        <v>11</v>
      </c>
      <c r="C55" s="20">
        <f t="shared" si="1"/>
        <v>0.66295082727976362</v>
      </c>
      <c r="D55" s="20">
        <f t="shared" si="2"/>
        <v>0.64577998921547419</v>
      </c>
      <c r="N55" s="17">
        <v>1176659</v>
      </c>
      <c r="O55" s="17">
        <v>1206726</v>
      </c>
      <c r="P55" s="17">
        <v>1238812</v>
      </c>
    </row>
    <row r="56" spans="2:16" ht="17.149999999999999" customHeight="1" thickBot="1" x14ac:dyDescent="0.35">
      <c r="B56" s="10" t="s">
        <v>12</v>
      </c>
      <c r="C56" s="20">
        <f t="shared" si="1"/>
        <v>3.7959170393293156</v>
      </c>
      <c r="D56" s="20">
        <f t="shared" si="2"/>
        <v>3.7397624004288259</v>
      </c>
      <c r="N56" s="17">
        <v>2177701</v>
      </c>
      <c r="O56" s="17">
        <v>2212904</v>
      </c>
      <c r="P56" s="17">
        <v>2246132</v>
      </c>
    </row>
    <row r="57" spans="2:16" ht="17.149999999999999" customHeight="1" thickBot="1" x14ac:dyDescent="0.35">
      <c r="B57" s="10" t="s">
        <v>13</v>
      </c>
      <c r="C57" s="20">
        <f t="shared" si="1"/>
        <v>3.5682183885585923</v>
      </c>
      <c r="D57" s="20">
        <f t="shared" si="2"/>
        <v>3.5500197786816239</v>
      </c>
      <c r="N57" s="17">
        <v>585402</v>
      </c>
      <c r="O57" s="17">
        <v>588529</v>
      </c>
      <c r="P57" s="17">
        <v>591546</v>
      </c>
    </row>
    <row r="58" spans="2:16" ht="17.149999999999999" customHeight="1" thickBot="1" x14ac:dyDescent="0.35">
      <c r="B58" s="10" t="s">
        <v>30</v>
      </c>
      <c r="C58" s="20">
        <f t="shared" si="1"/>
        <v>2.7281568027009593</v>
      </c>
      <c r="D58" s="20">
        <f t="shared" si="2"/>
        <v>2.7193000438016486</v>
      </c>
      <c r="N58" s="17">
        <v>2372640</v>
      </c>
      <c r="O58" s="17">
        <v>2382561</v>
      </c>
      <c r="P58" s="17">
        <v>2390321</v>
      </c>
    </row>
    <row r="59" spans="2:16" ht="17.149999999999999" customHeight="1" thickBot="1" x14ac:dyDescent="0.35">
      <c r="B59" s="10" t="s">
        <v>15</v>
      </c>
      <c r="C59" s="20">
        <f t="shared" si="1"/>
        <v>2.4511865425052566</v>
      </c>
      <c r="D59" s="20">
        <f t="shared" si="2"/>
        <v>2.4200206888043199</v>
      </c>
      <c r="N59" s="17">
        <v>2053328</v>
      </c>
      <c r="O59" s="17">
        <v>2080625</v>
      </c>
      <c r="P59" s="17">
        <v>2107420</v>
      </c>
    </row>
    <row r="60" spans="2:16" ht="17.149999999999999" customHeight="1" thickBot="1" x14ac:dyDescent="0.35">
      <c r="B60" s="10" t="s">
        <v>16</v>
      </c>
      <c r="C60" s="20">
        <f t="shared" si="1"/>
        <v>2.3800312341120256</v>
      </c>
      <c r="D60" s="20">
        <f t="shared" si="2"/>
        <v>2.3301413701727034</v>
      </c>
      <c r="N60" s="17">
        <v>7792611</v>
      </c>
      <c r="O60" s="17">
        <v>7899056</v>
      </c>
      <c r="P60" s="17">
        <v>8068180</v>
      </c>
    </row>
    <row r="61" spans="2:16" ht="17.149999999999999" customHeight="1" thickBot="1" x14ac:dyDescent="0.35">
      <c r="B61" s="10" t="s">
        <v>31</v>
      </c>
      <c r="C61" s="20">
        <f t="shared" si="1"/>
        <v>7.2246179719749977</v>
      </c>
      <c r="D61" s="20">
        <f t="shared" si="2"/>
        <v>7.0344889611701813</v>
      </c>
      <c r="N61" s="17">
        <v>5097967</v>
      </c>
      <c r="O61" s="17">
        <v>5218269</v>
      </c>
      <c r="P61" s="17">
        <v>5359309</v>
      </c>
    </row>
    <row r="62" spans="2:16" ht="17.149999999999999" customHeight="1" thickBot="1" x14ac:dyDescent="0.35">
      <c r="B62" s="10" t="s">
        <v>18</v>
      </c>
      <c r="C62" s="20">
        <f t="shared" si="1"/>
        <v>3.0351748308127156</v>
      </c>
      <c r="D62" s="20">
        <f t="shared" si="2"/>
        <v>3.0421113774014858</v>
      </c>
      <c r="N62" s="17">
        <v>1054776</v>
      </c>
      <c r="O62" s="17">
        <v>1054305</v>
      </c>
      <c r="P62" s="17">
        <v>1051901</v>
      </c>
    </row>
    <row r="63" spans="2:16" ht="17.149999999999999" customHeight="1" thickBot="1" x14ac:dyDescent="0.35">
      <c r="B63" s="10" t="s">
        <v>19</v>
      </c>
      <c r="C63" s="20">
        <f t="shared" si="1"/>
        <v>1.0371461294447268</v>
      </c>
      <c r="D63" s="20">
        <f t="shared" si="2"/>
        <v>1.0343733341509807</v>
      </c>
      <c r="N63" s="17">
        <v>2690464</v>
      </c>
      <c r="O63" s="17">
        <v>2699716</v>
      </c>
      <c r="P63" s="17">
        <v>2706953</v>
      </c>
    </row>
    <row r="64" spans="2:16" ht="17.149999999999999" customHeight="1" thickBot="1" x14ac:dyDescent="0.35">
      <c r="B64" s="10" t="s">
        <v>20</v>
      </c>
      <c r="C64" s="20">
        <f t="shared" si="1"/>
        <v>13.914529455292165</v>
      </c>
      <c r="D64" s="20">
        <f t="shared" si="2"/>
        <v>13.502330179153109</v>
      </c>
      <c r="N64" s="17">
        <v>6750336</v>
      </c>
      <c r="O64" s="17">
        <v>6848956</v>
      </c>
      <c r="P64" s="17">
        <v>7058041</v>
      </c>
    </row>
    <row r="65" spans="2:16" ht="17.149999999999999" customHeight="1" thickBot="1" x14ac:dyDescent="0.35">
      <c r="B65" s="10" t="s">
        <v>21</v>
      </c>
      <c r="C65" s="20">
        <f t="shared" si="1"/>
        <v>5.2811708226904859</v>
      </c>
      <c r="D65" s="20">
        <f t="shared" si="2"/>
        <v>5.2057840069427384</v>
      </c>
      <c r="N65" s="17">
        <v>1531878</v>
      </c>
      <c r="O65" s="17">
        <v>1552686</v>
      </c>
      <c r="P65" s="17">
        <v>1575171</v>
      </c>
    </row>
    <row r="66" spans="2:16" ht="17.149999999999999" customHeight="1" thickBot="1" x14ac:dyDescent="0.35">
      <c r="B66" s="10" t="s">
        <v>22</v>
      </c>
      <c r="C66" s="20">
        <f t="shared" si="1"/>
        <v>0.44629574531389465</v>
      </c>
      <c r="D66" s="20">
        <f t="shared" si="2"/>
        <v>0.44098451262391669</v>
      </c>
      <c r="N66" s="17">
        <v>664117</v>
      </c>
      <c r="O66" s="17">
        <v>672200</v>
      </c>
      <c r="P66" s="17">
        <v>680296</v>
      </c>
    </row>
    <row r="67" spans="2:16" ht="17.149999999999999" customHeight="1" thickBot="1" x14ac:dyDescent="0.35">
      <c r="B67" s="10" t="s">
        <v>23</v>
      </c>
      <c r="C67" s="20">
        <f t="shared" si="1"/>
        <v>3.6487982165034691</v>
      </c>
      <c r="D67" s="20">
        <f t="shared" si="2"/>
        <v>3.6269051886684736</v>
      </c>
      <c r="N67" s="17">
        <v>2208174</v>
      </c>
      <c r="O67" s="17">
        <v>2219909</v>
      </c>
      <c r="P67" s="17">
        <v>2233309</v>
      </c>
    </row>
    <row r="68" spans="2:16" ht="17.149999999999999" customHeight="1" thickBot="1" x14ac:dyDescent="0.35">
      <c r="B68" s="10" t="s">
        <v>24</v>
      </c>
      <c r="C68" s="20">
        <f t="shared" si="1"/>
        <v>4.3442778103598609</v>
      </c>
      <c r="D68" s="20">
        <f t="shared" si="2"/>
        <v>4.3041959761916475</v>
      </c>
      <c r="N68" s="17">
        <v>319892</v>
      </c>
      <c r="O68" s="17">
        <v>322263</v>
      </c>
      <c r="P68" s="17">
        <v>325264</v>
      </c>
    </row>
    <row r="69" spans="2:16" ht="17.149999999999999" customHeight="1" thickBot="1" x14ac:dyDescent="0.35">
      <c r="B69" s="12" t="s">
        <v>25</v>
      </c>
      <c r="C69" s="21">
        <f t="shared" si="1"/>
        <v>4.7420111832811873</v>
      </c>
      <c r="D69" s="21">
        <f t="shared" si="2"/>
        <v>4.6702853351708447</v>
      </c>
      <c r="N69" s="17">
        <v>47475420</v>
      </c>
      <c r="O69" s="17">
        <v>48059777</v>
      </c>
      <c r="P69" s="17">
        <v>48797875</v>
      </c>
    </row>
    <row r="70" spans="2:16" ht="14" thickBot="1" x14ac:dyDescent="0.35">
      <c r="C70" s="20"/>
      <c r="D70" s="20"/>
      <c r="E70" s="20"/>
      <c r="F70" s="20"/>
      <c r="G70" s="20"/>
    </row>
    <row r="71" spans="2:16" ht="14" thickBot="1" x14ac:dyDescent="0.35">
      <c r="C71" s="20"/>
      <c r="D71" s="20"/>
      <c r="E71" s="20"/>
      <c r="F71" s="20"/>
      <c r="G71" s="2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Introducción</vt:lpstr>
      <vt:lpstr>T.Microempresas TSJ P. juridica</vt:lpstr>
      <vt:lpstr>T.Microempresas TSJ P. físicas </vt:lpstr>
      <vt:lpstr>T. Microe presentados TSJ total</vt:lpstr>
      <vt:lpstr>T. microempresas declarados TSJ</vt:lpstr>
      <vt:lpstr>T.Microempresas continuación</vt:lpstr>
      <vt:lpstr>T.Microempresas Liquidación TSJ</vt:lpstr>
      <vt:lpstr>A. microempresa P. físicas TSJ </vt:lpstr>
      <vt:lpstr>A. micromepresas P. jurídicas</vt:lpstr>
      <vt:lpstr>A. Total microempresas</vt:lpstr>
      <vt:lpstr>'T. Microe presentados TSJ total'!Área_de_impresión</vt:lpstr>
      <vt:lpstr>'T.Microempresas TSJ P. físicas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Ángeles González García</dc:creator>
  <cp:lastModifiedBy>Adolfo Gálvez Moraleda</cp:lastModifiedBy>
  <dcterms:created xsi:type="dcterms:W3CDTF">2025-03-11T09:28:45Z</dcterms:created>
  <dcterms:modified xsi:type="dcterms:W3CDTF">2025-03-12T12:38:10Z</dcterms:modified>
</cp:coreProperties>
</file>